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-120" yWindow="-120" windowWidth="21840" windowHeight="13140"/>
  </bookViews>
  <sheets>
    <sheet name="PROPUESTA FORMATO" sheetId="1" r:id="rId1"/>
  </sheets>
  <definedNames>
    <definedName name="_xlnm._FilterDatabase" localSheetId="0" hidden="1">'PROPUESTA FORMATO'!$A$8:$AJ$49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0" i="1" l="1"/>
  <c r="AD50" i="1"/>
  <c r="AC50" i="1"/>
  <c r="AA50" i="1"/>
  <c r="Y50" i="1"/>
  <c r="AH49" i="1" l="1"/>
  <c r="AA49" i="1"/>
  <c r="AD49" i="1" s="1"/>
  <c r="AH48" i="1"/>
  <c r="AA48" i="1"/>
  <c r="AD48" i="1" s="1"/>
  <c r="AH47" i="1"/>
  <c r="AA47" i="1"/>
  <c r="AD47" i="1" s="1"/>
  <c r="AH46" i="1"/>
  <c r="AA46" i="1"/>
  <c r="AD46" i="1" s="1"/>
  <c r="AH45" i="1"/>
  <c r="AA45" i="1"/>
  <c r="AD45" i="1" s="1"/>
  <c r="AH44" i="1"/>
  <c r="AA44" i="1"/>
  <c r="AD44" i="1" s="1"/>
  <c r="AH43" i="1"/>
  <c r="AA43" i="1"/>
  <c r="AD43" i="1" s="1"/>
  <c r="AH42" i="1"/>
  <c r="AA42" i="1"/>
  <c r="AD42" i="1" s="1"/>
  <c r="AH41" i="1"/>
  <c r="AA41" i="1"/>
  <c r="AD41" i="1" s="1"/>
  <c r="AH40" i="1"/>
  <c r="AA40" i="1"/>
  <c r="AD40" i="1" s="1"/>
  <c r="AH39" i="1"/>
  <c r="AA39" i="1"/>
  <c r="AD39" i="1" s="1"/>
  <c r="AH38" i="1"/>
  <c r="AA38" i="1"/>
  <c r="AD38" i="1" s="1"/>
  <c r="AH37" i="1"/>
  <c r="AA37" i="1"/>
  <c r="AD37" i="1" s="1"/>
  <c r="AH36" i="1"/>
  <c r="AA36" i="1"/>
  <c r="AD36" i="1" s="1"/>
  <c r="AH35" i="1"/>
  <c r="AA35" i="1"/>
  <c r="AD35" i="1" s="1"/>
  <c r="AH34" i="1"/>
  <c r="AA34" i="1"/>
  <c r="AD34" i="1" s="1"/>
  <c r="AH33" i="1"/>
  <c r="AA33" i="1"/>
  <c r="AD33" i="1" s="1"/>
  <c r="AH32" i="1"/>
  <c r="AA32" i="1"/>
  <c r="AD32" i="1" s="1"/>
  <c r="AH31" i="1"/>
  <c r="AA31" i="1"/>
  <c r="AD31" i="1" s="1"/>
  <c r="AH30" i="1"/>
  <c r="AA30" i="1"/>
  <c r="AD30" i="1" s="1"/>
  <c r="AH29" i="1"/>
  <c r="AA29" i="1"/>
  <c r="AD29" i="1" s="1"/>
  <c r="AH28" i="1"/>
  <c r="AA28" i="1"/>
  <c r="AD28" i="1" s="1"/>
  <c r="AH27" i="1"/>
  <c r="AA27" i="1"/>
  <c r="AD27" i="1" s="1"/>
  <c r="AH26" i="1"/>
  <c r="AA26" i="1"/>
  <c r="AD26" i="1" s="1"/>
  <c r="AH25" i="1"/>
  <c r="AA25" i="1"/>
  <c r="AD25" i="1" s="1"/>
  <c r="AH24" i="1"/>
  <c r="AA24" i="1"/>
  <c r="AD24" i="1" s="1"/>
  <c r="AH23" i="1"/>
  <c r="AA23" i="1"/>
  <c r="AD23" i="1" s="1"/>
  <c r="AH22" i="1"/>
  <c r="AA22" i="1"/>
  <c r="AD22" i="1" s="1"/>
  <c r="AH21" i="1"/>
  <c r="AA21" i="1"/>
  <c r="AD21" i="1" s="1"/>
  <c r="AH20" i="1"/>
  <c r="AA20" i="1"/>
  <c r="AD20" i="1" s="1"/>
  <c r="AH19" i="1"/>
  <c r="AA19" i="1"/>
  <c r="AD19" i="1" s="1"/>
  <c r="AH18" i="1"/>
  <c r="AA18" i="1"/>
  <c r="AD18" i="1" s="1"/>
  <c r="AH17" i="1"/>
  <c r="AA17" i="1"/>
  <c r="AD17" i="1" s="1"/>
  <c r="AH16" i="1"/>
  <c r="AA16" i="1"/>
  <c r="AD16" i="1" s="1"/>
  <c r="AH15" i="1"/>
  <c r="AA15" i="1"/>
  <c r="AD15" i="1" s="1"/>
  <c r="AH14" i="1"/>
  <c r="AA14" i="1"/>
  <c r="AD14" i="1" s="1"/>
  <c r="AH13" i="1"/>
  <c r="AA13" i="1"/>
  <c r="AD13" i="1" s="1"/>
  <c r="AH12" i="1"/>
  <c r="AA12" i="1"/>
  <c r="AD12" i="1" s="1"/>
  <c r="AH11" i="1"/>
  <c r="AA11" i="1"/>
  <c r="AD11" i="1" s="1"/>
  <c r="AH10" i="1"/>
  <c r="AA10" i="1"/>
  <c r="AD10" i="1" s="1"/>
  <c r="AH9" i="1"/>
  <c r="AA9" i="1"/>
  <c r="AD9" i="1" s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<sst xmlns="http://schemas.openxmlformats.org/spreadsheetml/2006/main" count="127" uniqueCount="48">
  <si>
    <t>FORMATO AIFT010 - Conciliación Cartera ERP – EBP</t>
  </si>
  <si>
    <t>EPS:</t>
  </si>
  <si>
    <t>EPS SURA Nit 800088702-2</t>
  </si>
  <si>
    <t>IPS:</t>
  </si>
  <si>
    <t>LOS COBOS MEDICAL CENTER S.A.S NIT 901145394-8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</si>
  <si>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</si>
  <si>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</si>
  <si>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</si>
  <si>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</si>
  <si>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</si>
  <si>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</si>
  <si>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</si>
  <si>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</si>
  <si>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</si>
  <si>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</si>
  <si>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</si>
  <si>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</si>
  <si>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</si>
  <si>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</si>
  <si>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</si>
  <si>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</si>
  <si>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</si>
  <si>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</si>
  <si>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</si>
  <si>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</si>
  <si>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</si>
  <si>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</si>
  <si>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</si>
  <si>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</si>
  <si>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</si>
  <si>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</si>
  <si>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</si>
  <si>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</si>
  <si>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</si>
  <si>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</si>
  <si>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</si>
  <si>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</si>
  <si>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</si>
  <si>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</si>
  <si>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</si>
  <si>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</si>
  <si>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</si>
  <si>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</si>
  <si>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</si>
  <si>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</si>
  <si>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FINIC1</t>
  </si>
  <si>
    <t>CONCILIACION PAGADA EL 2020/10/09</t>
  </si>
  <si>
    <t>FINIS2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</si>
</sst>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/mm/yyyy;@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1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4" fillId="0" borderId="5" xfId="5" applyFont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14" fontId="4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14" fontId="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1" applyNumberFormat="1" applyFont="1" applyFill="1" applyBorder="1"/>
    <xf numFmtId="3" fontId="0" fillId="0" borderId="7" xfId="0" applyNumberFormat="1" applyBorder="1" applyAlignment="1">
      <alignment vertical="top"/>
    </xf>
    <xf numFmtId="0" fontId="6" fillId="3" borderId="7" xfId="0" applyFont="1" applyFill="1" applyBorder="1"/>
    <xf numFmtId="166" fontId="6" fillId="3" borderId="7" xfId="4" applyNumberFormat="1" applyFont="1" applyFill="1" applyBorder="1"/>
    <xf numFmtId="3" fontId="5" fillId="3" borderId="7" xfId="1" applyNumberFormat="1" applyFont="1" applyFill="1" applyBorder="1"/>
    <xf numFmtId="0" fontId="5" fillId="3" borderId="7" xfId="0" applyFont="1" applyFill="1" applyBorder="1" applyAlignment="1">
      <alignment horizontal="center"/>
    </xf>
    <xf numFmtId="3" fontId="5" fillId="3" borderId="7" xfId="0" applyNumberFormat="1" applyFont="1" applyFill="1" applyBorder="1"/>
    <xf numFmtId="0" fontId="0" fillId="3" borderId="7" xfId="0" applyFill="1" applyBorder="1"/>
    <xf numFmtId="0" fontId="0" fillId="0" borderId="7" xfId="0" applyBorder="1"/>
    <xf numFmtId="3" fontId="7" fillId="0" borderId="7" xfId="1" applyNumberFormat="1" applyFont="1" applyFill="1" applyBorder="1"/>
    <xf numFmtId="166" fontId="6" fillId="0" borderId="7" xfId="4" applyNumberFormat="1" applyFont="1" applyFill="1" applyBorder="1"/>
    <xf numFmtId="3" fontId="0" fillId="0" borderId="7" xfId="0" applyNumberFormat="1" applyBorder="1" applyAlignment="1">
      <alignment horizontal="right" vertical="top"/>
    </xf>
    <xf numFmtId="41" fontId="0" fillId="0" borderId="7" xfId="2" applyFont="1" applyFill="1" applyBorder="1" applyAlignment="1">
      <alignment horizontal="right" vertical="top"/>
    </xf>
    <xf numFmtId="0" fontId="0" fillId="0" borderId="7" xfId="0" applyBorder="1" applyAlignment="1">
      <alignment horizontal="center"/>
    </xf>
    <xf numFmtId="1" fontId="8" fillId="0" borderId="7" xfId="3" applyNumberFormat="1" applyFont="1" applyFill="1" applyBorder="1"/>
    <xf numFmtId="41" fontId="0" fillId="0" borderId="7" xfId="6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/>
    <xf numFmtId="166" fontId="2" fillId="0" borderId="0" xfId="0" applyNumberFormat="1" applyFont="1"/>
  </cellXfs>
  <cellStyles count="7">
    <cellStyle name="Millares" xfId="1" builtinId="3"/>
    <cellStyle name="Millares [0]" xfId="2" builtinId="6"/>
    <cellStyle name="Millares [0] 2" xfId="6"/>
    <cellStyle name="Moneda" xfId="3" builtinId="4"/>
    <cellStyle name="Moneda [0]" xfId="4" builtinId="7"/>
    <cellStyle name="Normal" xfId="0" builtinId="0"/>
    <cellStyle name="Normal 2 2" xfId="5"/>
  </cellStyles>
  <dxfs count="28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tabSelected="1" zoomScale="98" zoomScaleNormal="98" workbookViewId="0"/>
  </sheetViews>
  <sheetFormatPr baseColWidth="10" defaultColWidth="11.42578125" defaultRowHeight="15" x14ac:dyDescent="0.25"/>
  <cols>
    <col min="2" max="2" width="6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8" width="13" customWidth="1"/>
    <col min="19" max="19" width="11.42578125" customWidth="1"/>
    <col min="20" max="21" width="12.42578125" customWidth="1"/>
    <col min="22" max="24" width="11.42578125" customWidth="1"/>
    <col min="25" max="25" width="12.85546875" customWidth="1"/>
    <col min="26" max="28" width="11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2</v>
      </c>
    </row>
    <row r="3" spans="1:36" x14ac:dyDescent="0.25">
      <c r="A3" s="1" t="s">
        <v>3</v>
      </c>
      <c r="B3" t="s">
        <v>4</v>
      </c>
    </row>
    <row r="4" spans="1:36" x14ac:dyDescent="0.25">
      <c r="A4" s="1" t="s">
        <v>5</v>
      </c>
      <c r="D4" s="2">
        <v>43921</v>
      </c>
    </row>
    <row r="5" spans="1:36" x14ac:dyDescent="0.25">
      <c r="A5" s="1" t="s">
        <v>6</v>
      </c>
      <c r="D5" s="2">
        <v>44113</v>
      </c>
    </row>
    <row r="6" spans="1:36" ht="15.75" thickBot="1" x14ac:dyDescent="0.3"/>
    <row r="7" spans="1:36" ht="15.75" customHeight="1" thickBot="1" x14ac:dyDescent="0.3">
      <c r="A7" s="36" t="s">
        <v>7</v>
      </c>
      <c r="B7" s="37"/>
      <c r="C7" s="38"/>
      <c r="D7" s="38"/>
      <c r="E7" s="37"/>
      <c r="F7" s="37"/>
      <c r="G7" s="37"/>
      <c r="H7" s="37"/>
      <c r="I7" s="37"/>
      <c r="J7" s="37"/>
      <c r="K7" s="37"/>
      <c r="L7" s="37"/>
      <c r="M7" s="37"/>
      <c r="N7" s="37"/>
      <c r="O7" s="39"/>
      <c r="P7" s="3"/>
      <c r="Q7" s="40" t="s">
        <v>8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36" ht="56.25" x14ac:dyDescent="0.25">
      <c r="A8" s="4" t="s">
        <v>9</v>
      </c>
      <c r="B8" s="5" t="s">
        <v>10</v>
      </c>
      <c r="C8" s="6" t="s">
        <v>11</v>
      </c>
      <c r="D8" s="6" t="s">
        <v>12</v>
      </c>
      <c r="E8" s="7" t="s">
        <v>13</v>
      </c>
      <c r="F8" s="5" t="s">
        <v>14</v>
      </c>
      <c r="G8" s="8" t="s">
        <v>15</v>
      </c>
      <c r="H8" s="5" t="s">
        <v>16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21</v>
      </c>
      <c r="N8" s="8" t="s">
        <v>22</v>
      </c>
      <c r="O8" s="8" t="s">
        <v>23</v>
      </c>
      <c r="P8" s="9" t="s">
        <v>24</v>
      </c>
      <c r="Q8" s="10" t="s">
        <v>25</v>
      </c>
      <c r="R8" s="9" t="s">
        <v>26</v>
      </c>
      <c r="S8" s="9" t="s">
        <v>27</v>
      </c>
      <c r="T8" s="9" t="s">
        <v>28</v>
      </c>
      <c r="U8" s="11" t="s">
        <v>29</v>
      </c>
      <c r="V8" s="9" t="s">
        <v>30</v>
      </c>
      <c r="W8" s="11" t="s">
        <v>31</v>
      </c>
      <c r="X8" s="11" t="s">
        <v>32</v>
      </c>
      <c r="Y8" s="11" t="s">
        <v>33</v>
      </c>
      <c r="Z8" s="9" t="s">
        <v>34</v>
      </c>
      <c r="AA8" s="11" t="s">
        <v>35</v>
      </c>
      <c r="AB8" s="11" t="s">
        <v>36</v>
      </c>
      <c r="AC8" s="11" t="s">
        <v>37</v>
      </c>
      <c r="AD8" s="11" t="s">
        <v>38</v>
      </c>
      <c r="AE8" s="11" t="s">
        <v>39</v>
      </c>
      <c r="AF8" s="11" t="s">
        <v>40</v>
      </c>
      <c r="AG8" s="11" t="s">
        <v>41</v>
      </c>
      <c r="AH8" s="11" t="s">
        <v>42</v>
      </c>
      <c r="AI8" s="12" t="s">
        <v>43</v>
      </c>
      <c r="AJ8" s="13" t="s">
        <v>44</v>
      </c>
    </row>
    <row r="9" spans="1:36" x14ac:dyDescent="0.25">
      <c r="A9" s="14">
        <v>1</v>
      </c>
      <c r="B9" s="15"/>
      <c r="C9" s="16">
        <v>4</v>
      </c>
      <c r="D9" s="16">
        <v>112629850</v>
      </c>
      <c r="E9" s="17">
        <v>44012</v>
      </c>
      <c r="F9" s="18">
        <v>44053</v>
      </c>
      <c r="G9" s="19">
        <v>792399</v>
      </c>
      <c r="H9" s="20">
        <v>13600</v>
      </c>
      <c r="I9" s="20">
        <v>201</v>
      </c>
      <c r="J9" s="20"/>
      <c r="K9" s="20"/>
      <c r="L9" s="20"/>
      <c r="M9" s="20"/>
      <c r="N9" s="21">
        <v>776626</v>
      </c>
      <c r="O9" s="20">
        <v>0</v>
      </c>
      <c r="P9" s="22">
        <v>4</v>
      </c>
      <c r="Q9" s="22">
        <v>112629850</v>
      </c>
      <c r="R9" s="23">
        <v>792399</v>
      </c>
      <c r="S9" s="24"/>
      <c r="T9" s="24"/>
      <c r="U9" s="25"/>
      <c r="V9" s="24"/>
      <c r="W9" s="22">
        <v>2897909</v>
      </c>
      <c r="X9" s="25"/>
      <c r="Y9" s="23">
        <v>201</v>
      </c>
      <c r="Z9" s="25"/>
      <c r="AA9" s="24">
        <f>+Y9-AC9</f>
        <v>201</v>
      </c>
      <c r="AB9" s="24"/>
      <c r="AC9" s="24">
        <v>0</v>
      </c>
      <c r="AD9" s="24">
        <f>AA9</f>
        <v>201</v>
      </c>
      <c r="AE9" s="26" t="s">
        <v>45</v>
      </c>
      <c r="AF9" s="26">
        <v>0</v>
      </c>
      <c r="AG9" s="26">
        <v>0</v>
      </c>
      <c r="AH9" s="26">
        <f>AC9</f>
        <v>0</v>
      </c>
      <c r="AI9" s="26"/>
      <c r="AJ9" s="27" t="s">
        <v>46</v>
      </c>
    </row>
    <row r="10" spans="1:36" x14ac:dyDescent="0.25">
      <c r="A10" s="14">
        <v>2</v>
      </c>
      <c r="B10" s="15"/>
      <c r="C10" s="16">
        <v>4</v>
      </c>
      <c r="D10" s="16">
        <v>112543561</v>
      </c>
      <c r="E10" s="17">
        <v>43718</v>
      </c>
      <c r="F10" s="18">
        <v>43817</v>
      </c>
      <c r="G10" s="19">
        <v>3358345</v>
      </c>
      <c r="H10" s="20"/>
      <c r="I10" s="20"/>
      <c r="J10" s="28"/>
      <c r="K10" s="28"/>
      <c r="L10" s="28"/>
      <c r="M10" s="29"/>
      <c r="N10" s="20">
        <v>3151822</v>
      </c>
      <c r="O10" s="20">
        <v>0</v>
      </c>
      <c r="P10" s="16">
        <v>4</v>
      </c>
      <c r="Q10" s="16">
        <v>112543561</v>
      </c>
      <c r="R10" s="30">
        <v>3358345</v>
      </c>
      <c r="S10" s="20"/>
      <c r="T10" s="20"/>
      <c r="U10" s="14"/>
      <c r="V10" s="20"/>
      <c r="W10" s="16">
        <v>2639227</v>
      </c>
      <c r="X10" s="14"/>
      <c r="Y10" s="30">
        <v>142200</v>
      </c>
      <c r="Z10" s="14"/>
      <c r="AA10" s="20">
        <f t="shared" ref="AA10:AA49" si="0">+Y10-AC10</f>
        <v>14220</v>
      </c>
      <c r="AB10" s="20"/>
      <c r="AC10" s="28">
        <v>127980</v>
      </c>
      <c r="AD10" s="20">
        <f t="shared" ref="AD10:AD49" si="1">AA10</f>
        <v>14220</v>
      </c>
      <c r="AE10" s="19" t="s">
        <v>45</v>
      </c>
      <c r="AF10" s="19">
        <v>0</v>
      </c>
      <c r="AG10" s="19">
        <v>0</v>
      </c>
      <c r="AH10" s="19">
        <f t="shared" ref="AH10:AH49" si="2">AC10</f>
        <v>127980</v>
      </c>
      <c r="AI10" s="19"/>
      <c r="AJ10" s="28" t="s">
        <v>46</v>
      </c>
    </row>
    <row r="11" spans="1:36" x14ac:dyDescent="0.25">
      <c r="A11" s="14">
        <v>3</v>
      </c>
      <c r="B11" s="15"/>
      <c r="C11" s="16">
        <v>4</v>
      </c>
      <c r="D11" s="16">
        <v>112543753</v>
      </c>
      <c r="E11" s="17">
        <v>43718</v>
      </c>
      <c r="F11" s="18">
        <v>43728</v>
      </c>
      <c r="G11" s="19">
        <v>8566083</v>
      </c>
      <c r="H11" s="20"/>
      <c r="I11" s="20"/>
      <c r="J11" s="28"/>
      <c r="K11" s="28"/>
      <c r="L11" s="28"/>
      <c r="M11" s="29"/>
      <c r="N11" s="20">
        <v>7490711</v>
      </c>
      <c r="O11" s="20">
        <v>0</v>
      </c>
      <c r="P11" s="16">
        <v>4</v>
      </c>
      <c r="Q11" s="16">
        <v>112543753</v>
      </c>
      <c r="R11" s="30">
        <v>8566083</v>
      </c>
      <c r="S11" s="20"/>
      <c r="T11" s="20"/>
      <c r="U11" s="14"/>
      <c r="V11" s="20"/>
      <c r="W11" s="16">
        <v>2548201</v>
      </c>
      <c r="X11" s="14"/>
      <c r="Y11" s="30">
        <v>922500</v>
      </c>
      <c r="Z11" s="14"/>
      <c r="AA11" s="20">
        <f t="shared" si="0"/>
        <v>792000</v>
      </c>
      <c r="AB11" s="20"/>
      <c r="AC11" s="28">
        <v>130500</v>
      </c>
      <c r="AD11" s="20">
        <f t="shared" si="1"/>
        <v>792000</v>
      </c>
      <c r="AE11" s="19" t="s">
        <v>45</v>
      </c>
      <c r="AF11" s="19">
        <v>0</v>
      </c>
      <c r="AG11" s="19">
        <v>0</v>
      </c>
      <c r="AH11" s="19">
        <f t="shared" si="2"/>
        <v>130500</v>
      </c>
      <c r="AI11" s="19"/>
      <c r="AJ11" s="28" t="s">
        <v>46</v>
      </c>
    </row>
    <row r="12" spans="1:36" x14ac:dyDescent="0.25">
      <c r="A12" s="14">
        <v>4</v>
      </c>
      <c r="B12" s="15"/>
      <c r="C12" s="16">
        <v>4</v>
      </c>
      <c r="D12" s="16">
        <v>112575634</v>
      </c>
      <c r="E12" s="17">
        <v>43811</v>
      </c>
      <c r="F12" s="18">
        <v>43817</v>
      </c>
      <c r="G12" s="19">
        <v>4531213</v>
      </c>
      <c r="H12" s="20"/>
      <c r="I12" s="20">
        <v>17851</v>
      </c>
      <c r="J12" s="28"/>
      <c r="K12" s="28"/>
      <c r="L12" s="28"/>
      <c r="M12" s="29"/>
      <c r="N12" s="31">
        <v>3259588</v>
      </c>
      <c r="O12" s="20">
        <v>0</v>
      </c>
      <c r="P12" s="16">
        <v>4</v>
      </c>
      <c r="Q12" s="16">
        <v>112575634</v>
      </c>
      <c r="R12" s="30">
        <v>4531213</v>
      </c>
      <c r="S12" s="20"/>
      <c r="T12" s="20"/>
      <c r="U12" s="14"/>
      <c r="V12" s="20"/>
      <c r="W12" s="16">
        <v>2649885</v>
      </c>
      <c r="X12" s="14"/>
      <c r="Y12" s="30">
        <v>1205103</v>
      </c>
      <c r="Z12" s="14"/>
      <c r="AA12" s="20">
        <f t="shared" si="0"/>
        <v>17851</v>
      </c>
      <c r="AB12" s="20"/>
      <c r="AC12" s="28">
        <v>1187252</v>
      </c>
      <c r="AD12" s="20">
        <f t="shared" si="1"/>
        <v>17851</v>
      </c>
      <c r="AE12" s="19" t="s">
        <v>45</v>
      </c>
      <c r="AF12" s="19">
        <v>0</v>
      </c>
      <c r="AG12" s="19">
        <v>0</v>
      </c>
      <c r="AH12" s="19">
        <f t="shared" si="2"/>
        <v>1187252</v>
      </c>
      <c r="AI12" s="19"/>
      <c r="AJ12" s="28" t="s">
        <v>46</v>
      </c>
    </row>
    <row r="13" spans="1:36" x14ac:dyDescent="0.25">
      <c r="A13" s="14">
        <v>5</v>
      </c>
      <c r="B13" s="15"/>
      <c r="C13" s="16">
        <v>4</v>
      </c>
      <c r="D13" s="16">
        <v>112620158</v>
      </c>
      <c r="E13" s="17">
        <v>43971</v>
      </c>
      <c r="F13" s="18">
        <v>44006</v>
      </c>
      <c r="G13" s="19">
        <v>290653</v>
      </c>
      <c r="H13" s="20"/>
      <c r="I13" s="20">
        <v>109</v>
      </c>
      <c r="J13" s="28"/>
      <c r="K13" s="28"/>
      <c r="L13" s="28"/>
      <c r="M13" s="29"/>
      <c r="N13" s="31">
        <v>284733</v>
      </c>
      <c r="O13" s="20">
        <v>0</v>
      </c>
      <c r="P13" s="16">
        <v>4</v>
      </c>
      <c r="Q13" s="16">
        <v>112620158</v>
      </c>
      <c r="R13" s="30">
        <v>290653</v>
      </c>
      <c r="S13" s="20"/>
      <c r="T13" s="20"/>
      <c r="U13" s="14"/>
      <c r="V13" s="20"/>
      <c r="W13" s="16">
        <v>2853307</v>
      </c>
      <c r="X13" s="14"/>
      <c r="Y13" s="30">
        <v>109</v>
      </c>
      <c r="Z13" s="14"/>
      <c r="AA13" s="20">
        <f t="shared" si="0"/>
        <v>109</v>
      </c>
      <c r="AB13" s="20"/>
      <c r="AC13" s="28">
        <v>0</v>
      </c>
      <c r="AD13" s="20">
        <f t="shared" si="1"/>
        <v>109</v>
      </c>
      <c r="AE13" s="19" t="s">
        <v>45</v>
      </c>
      <c r="AF13" s="19">
        <v>0</v>
      </c>
      <c r="AG13" s="19">
        <v>0</v>
      </c>
      <c r="AH13" s="19">
        <f t="shared" si="2"/>
        <v>0</v>
      </c>
      <c r="AI13" s="19"/>
      <c r="AJ13" s="28" t="s">
        <v>46</v>
      </c>
    </row>
    <row r="14" spans="1:36" x14ac:dyDescent="0.25">
      <c r="A14" s="14">
        <v>6</v>
      </c>
      <c r="B14" s="28"/>
      <c r="C14" s="16">
        <v>4</v>
      </c>
      <c r="D14" s="16">
        <v>112628647</v>
      </c>
      <c r="E14" s="17">
        <v>44007</v>
      </c>
      <c r="F14" s="18">
        <v>44053</v>
      </c>
      <c r="G14" s="19">
        <v>437853</v>
      </c>
      <c r="H14" s="31">
        <v>3400</v>
      </c>
      <c r="I14" s="20">
        <v>147</v>
      </c>
      <c r="J14" s="28"/>
      <c r="K14" s="28"/>
      <c r="L14" s="28"/>
      <c r="M14" s="29"/>
      <c r="N14" s="31">
        <v>425620</v>
      </c>
      <c r="O14" s="20">
        <v>0</v>
      </c>
      <c r="P14" s="16">
        <v>4</v>
      </c>
      <c r="Q14" s="16">
        <v>112628647</v>
      </c>
      <c r="R14" s="30">
        <v>437853</v>
      </c>
      <c r="S14" s="28"/>
      <c r="T14" s="28"/>
      <c r="U14" s="28"/>
      <c r="V14" s="28"/>
      <c r="W14" s="16">
        <v>2897908</v>
      </c>
      <c r="X14" s="14"/>
      <c r="Y14" s="30">
        <v>147</v>
      </c>
      <c r="Z14" s="14"/>
      <c r="AA14" s="20">
        <f t="shared" si="0"/>
        <v>147</v>
      </c>
      <c r="AB14" s="14"/>
      <c r="AC14" s="28">
        <v>0</v>
      </c>
      <c r="AD14" s="20">
        <f t="shared" si="1"/>
        <v>147</v>
      </c>
      <c r="AE14" s="19" t="s">
        <v>45</v>
      </c>
      <c r="AF14" s="19">
        <v>0</v>
      </c>
      <c r="AG14" s="19">
        <v>0</v>
      </c>
      <c r="AH14" s="19">
        <f t="shared" si="2"/>
        <v>0</v>
      </c>
      <c r="AI14" s="28"/>
      <c r="AJ14" s="28" t="s">
        <v>46</v>
      </c>
    </row>
    <row r="15" spans="1:36" x14ac:dyDescent="0.25">
      <c r="A15" s="14">
        <v>7</v>
      </c>
      <c r="B15" s="28"/>
      <c r="C15" s="16">
        <v>4</v>
      </c>
      <c r="D15" s="16">
        <v>112608716</v>
      </c>
      <c r="E15" s="17">
        <v>43904</v>
      </c>
      <c r="F15" s="18">
        <v>43928</v>
      </c>
      <c r="G15" s="32">
        <v>427739</v>
      </c>
      <c r="H15" s="28">
        <v>3400</v>
      </c>
      <c r="I15" s="20">
        <v>157</v>
      </c>
      <c r="J15" s="28"/>
      <c r="K15" s="28"/>
      <c r="L15" s="28"/>
      <c r="M15" s="29"/>
      <c r="N15" s="31">
        <v>415698</v>
      </c>
      <c r="O15" s="20">
        <v>0</v>
      </c>
      <c r="P15" s="16">
        <v>4</v>
      </c>
      <c r="Q15" s="16">
        <v>112608716</v>
      </c>
      <c r="R15" s="30">
        <v>427739</v>
      </c>
      <c r="S15" s="33"/>
      <c r="T15" s="33"/>
      <c r="U15" s="33"/>
      <c r="V15" s="33"/>
      <c r="W15" s="16">
        <v>2911839</v>
      </c>
      <c r="X15" s="14"/>
      <c r="Y15" s="30">
        <v>157</v>
      </c>
      <c r="Z15" s="14"/>
      <c r="AA15" s="20">
        <f t="shared" si="0"/>
        <v>157</v>
      </c>
      <c r="AB15" s="14"/>
      <c r="AC15" s="28">
        <v>0</v>
      </c>
      <c r="AD15" s="20">
        <f t="shared" si="1"/>
        <v>157</v>
      </c>
      <c r="AE15" s="19" t="s">
        <v>45</v>
      </c>
      <c r="AF15" s="19">
        <v>0</v>
      </c>
      <c r="AG15" s="19">
        <v>0</v>
      </c>
      <c r="AH15" s="19">
        <f t="shared" si="2"/>
        <v>0</v>
      </c>
      <c r="AI15" s="28"/>
      <c r="AJ15" s="28" t="s">
        <v>46</v>
      </c>
    </row>
    <row r="16" spans="1:36" x14ac:dyDescent="0.25">
      <c r="A16" s="14">
        <v>8</v>
      </c>
      <c r="B16" s="28"/>
      <c r="C16" s="16">
        <v>4</v>
      </c>
      <c r="D16" s="16">
        <v>112621938</v>
      </c>
      <c r="E16" s="17">
        <v>43978</v>
      </c>
      <c r="F16" s="18">
        <v>44006</v>
      </c>
      <c r="G16" s="19">
        <v>1025160</v>
      </c>
      <c r="H16" s="31">
        <v>3400</v>
      </c>
      <c r="I16" s="20">
        <v>187</v>
      </c>
      <c r="J16" s="28"/>
      <c r="K16" s="28"/>
      <c r="L16" s="28"/>
      <c r="M16" s="29"/>
      <c r="N16" s="31">
        <v>1001142</v>
      </c>
      <c r="O16" s="20">
        <v>0</v>
      </c>
      <c r="P16" s="16">
        <v>4</v>
      </c>
      <c r="Q16" s="16">
        <v>112621938</v>
      </c>
      <c r="R16" s="30">
        <v>1025160</v>
      </c>
      <c r="S16" s="33"/>
      <c r="T16" s="33"/>
      <c r="U16" s="33"/>
      <c r="V16" s="33"/>
      <c r="W16" s="16">
        <v>2853308</v>
      </c>
      <c r="X16" s="14"/>
      <c r="Y16" s="30">
        <v>187</v>
      </c>
      <c r="Z16" s="14"/>
      <c r="AA16" s="20">
        <f t="shared" si="0"/>
        <v>187</v>
      </c>
      <c r="AB16" s="14"/>
      <c r="AC16" s="28">
        <v>0</v>
      </c>
      <c r="AD16" s="20">
        <f t="shared" si="1"/>
        <v>187</v>
      </c>
      <c r="AE16" s="19" t="s">
        <v>45</v>
      </c>
      <c r="AF16" s="19">
        <v>0</v>
      </c>
      <c r="AG16" s="19">
        <v>0</v>
      </c>
      <c r="AH16" s="19">
        <f t="shared" si="2"/>
        <v>0</v>
      </c>
      <c r="AI16" s="28"/>
      <c r="AJ16" s="28" t="s">
        <v>46</v>
      </c>
    </row>
    <row r="17" spans="1:36" x14ac:dyDescent="0.25">
      <c r="A17" s="14">
        <v>9</v>
      </c>
      <c r="B17" s="28"/>
      <c r="C17" s="16">
        <v>4</v>
      </c>
      <c r="D17" s="16">
        <v>112630973</v>
      </c>
      <c r="E17" s="17">
        <v>44015</v>
      </c>
      <c r="F17" s="18">
        <v>44053</v>
      </c>
      <c r="G17" s="19">
        <v>544243</v>
      </c>
      <c r="H17" s="28"/>
      <c r="I17" s="20">
        <v>188</v>
      </c>
      <c r="J17" s="28"/>
      <c r="K17" s="28"/>
      <c r="L17" s="28"/>
      <c r="M17" s="29"/>
      <c r="N17" s="31">
        <v>533174</v>
      </c>
      <c r="O17" s="20">
        <v>0</v>
      </c>
      <c r="P17" s="16">
        <v>4</v>
      </c>
      <c r="Q17" s="16">
        <v>112630973</v>
      </c>
      <c r="R17" s="30">
        <v>544243</v>
      </c>
      <c r="S17" s="28"/>
      <c r="T17" s="28"/>
      <c r="U17" s="28"/>
      <c r="V17" s="28"/>
      <c r="W17" s="16">
        <v>2897911</v>
      </c>
      <c r="X17" s="28"/>
      <c r="Y17" s="30">
        <v>188</v>
      </c>
      <c r="Z17" s="28"/>
      <c r="AA17" s="20">
        <f t="shared" si="0"/>
        <v>188</v>
      </c>
      <c r="AB17" s="28"/>
      <c r="AC17" s="28">
        <v>0</v>
      </c>
      <c r="AD17" s="20">
        <f t="shared" si="1"/>
        <v>188</v>
      </c>
      <c r="AE17" s="19" t="s">
        <v>45</v>
      </c>
      <c r="AF17" s="19">
        <v>0</v>
      </c>
      <c r="AG17" s="19">
        <v>0</v>
      </c>
      <c r="AH17" s="19">
        <f t="shared" si="2"/>
        <v>0</v>
      </c>
      <c r="AI17" s="28"/>
      <c r="AJ17" s="28" t="s">
        <v>46</v>
      </c>
    </row>
    <row r="18" spans="1:36" x14ac:dyDescent="0.25">
      <c r="A18" s="14">
        <v>10</v>
      </c>
      <c r="B18" s="28"/>
      <c r="C18" s="16">
        <v>4</v>
      </c>
      <c r="D18" s="16">
        <v>112609622</v>
      </c>
      <c r="E18" s="17">
        <v>43908</v>
      </c>
      <c r="F18" s="18">
        <v>43928</v>
      </c>
      <c r="G18" s="19">
        <v>852076</v>
      </c>
      <c r="H18" s="28"/>
      <c r="I18" s="20">
        <v>232</v>
      </c>
      <c r="J18" s="28"/>
      <c r="K18" s="28"/>
      <c r="L18" s="28"/>
      <c r="M18" s="29"/>
      <c r="N18" s="31">
        <v>834807</v>
      </c>
      <c r="O18" s="20">
        <v>0</v>
      </c>
      <c r="P18" s="16">
        <v>4</v>
      </c>
      <c r="Q18" s="16">
        <v>112609622</v>
      </c>
      <c r="R18" s="30">
        <v>852076</v>
      </c>
      <c r="S18" s="28"/>
      <c r="T18" s="28"/>
      <c r="U18" s="28"/>
      <c r="V18" s="28"/>
      <c r="W18" s="16">
        <v>2913478</v>
      </c>
      <c r="X18" s="28"/>
      <c r="Y18" s="30">
        <v>232</v>
      </c>
      <c r="Z18" s="28"/>
      <c r="AA18" s="20">
        <f t="shared" si="0"/>
        <v>232</v>
      </c>
      <c r="AB18" s="28"/>
      <c r="AC18" s="28">
        <v>0</v>
      </c>
      <c r="AD18" s="20">
        <f t="shared" si="1"/>
        <v>232</v>
      </c>
      <c r="AE18" s="19" t="s">
        <v>45</v>
      </c>
      <c r="AF18" s="19">
        <v>0</v>
      </c>
      <c r="AG18" s="19">
        <v>0</v>
      </c>
      <c r="AH18" s="19">
        <f t="shared" si="2"/>
        <v>0</v>
      </c>
      <c r="AI18" s="28"/>
      <c r="AJ18" s="28" t="s">
        <v>46</v>
      </c>
    </row>
    <row r="19" spans="1:36" x14ac:dyDescent="0.25">
      <c r="A19" s="14">
        <v>11</v>
      </c>
      <c r="B19" s="28"/>
      <c r="C19" s="16">
        <v>4</v>
      </c>
      <c r="D19" s="16">
        <v>112618911</v>
      </c>
      <c r="E19" s="17">
        <v>43965</v>
      </c>
      <c r="F19" s="18">
        <v>44006</v>
      </c>
      <c r="G19" s="19">
        <v>398223</v>
      </c>
      <c r="H19" s="28"/>
      <c r="I19" s="20">
        <v>232</v>
      </c>
      <c r="J19" s="28"/>
      <c r="K19" s="28"/>
      <c r="L19" s="28"/>
      <c r="M19" s="29"/>
      <c r="N19" s="31">
        <v>390031</v>
      </c>
      <c r="O19" s="20">
        <v>0</v>
      </c>
      <c r="P19" s="16">
        <v>4</v>
      </c>
      <c r="Q19" s="16">
        <v>112618911</v>
      </c>
      <c r="R19" s="30">
        <v>398223</v>
      </c>
      <c r="S19" s="34"/>
      <c r="T19" s="28"/>
      <c r="U19" s="28"/>
      <c r="V19" s="28"/>
      <c r="W19" s="16">
        <v>2853306</v>
      </c>
      <c r="X19" s="28"/>
      <c r="Y19" s="30">
        <v>232</v>
      </c>
      <c r="Z19" s="28"/>
      <c r="AA19" s="20">
        <f t="shared" si="0"/>
        <v>232</v>
      </c>
      <c r="AB19" s="28"/>
      <c r="AC19" s="28">
        <v>0</v>
      </c>
      <c r="AD19" s="20">
        <f t="shared" si="1"/>
        <v>232</v>
      </c>
      <c r="AE19" s="19" t="s">
        <v>45</v>
      </c>
      <c r="AF19" s="19">
        <v>0</v>
      </c>
      <c r="AG19" s="19">
        <v>0</v>
      </c>
      <c r="AH19" s="19">
        <f t="shared" si="2"/>
        <v>0</v>
      </c>
      <c r="AI19" s="28"/>
      <c r="AJ19" s="28" t="s">
        <v>46</v>
      </c>
    </row>
    <row r="20" spans="1:36" x14ac:dyDescent="0.25">
      <c r="A20" s="14">
        <v>12</v>
      </c>
      <c r="B20" s="28"/>
      <c r="C20" s="16">
        <v>4</v>
      </c>
      <c r="D20" s="16">
        <v>112623613</v>
      </c>
      <c r="E20" s="17">
        <v>43985</v>
      </c>
      <c r="F20" s="18">
        <v>44006</v>
      </c>
      <c r="G20" s="19">
        <v>1087847</v>
      </c>
      <c r="H20" s="28"/>
      <c r="I20" s="20">
        <v>348</v>
      </c>
      <c r="J20" s="28"/>
      <c r="K20" s="28"/>
      <c r="L20" s="28"/>
      <c r="M20" s="29"/>
      <c r="N20" s="31">
        <v>1065749</v>
      </c>
      <c r="O20" s="20">
        <v>0</v>
      </c>
      <c r="P20" s="16">
        <v>4</v>
      </c>
      <c r="Q20" s="16">
        <v>112623613</v>
      </c>
      <c r="R20" s="30">
        <v>1087847</v>
      </c>
      <c r="S20" s="34"/>
      <c r="T20" s="28"/>
      <c r="U20" s="28"/>
      <c r="V20" s="28"/>
      <c r="W20" s="16">
        <v>2853309</v>
      </c>
      <c r="X20" s="28"/>
      <c r="Y20" s="30">
        <v>348</v>
      </c>
      <c r="Z20" s="28"/>
      <c r="AA20" s="20">
        <f t="shared" si="0"/>
        <v>348</v>
      </c>
      <c r="AB20" s="28"/>
      <c r="AC20" s="28">
        <v>0</v>
      </c>
      <c r="AD20" s="20">
        <f t="shared" si="1"/>
        <v>348</v>
      </c>
      <c r="AE20" s="19" t="s">
        <v>45</v>
      </c>
      <c r="AF20" s="19">
        <v>0</v>
      </c>
      <c r="AG20" s="19">
        <v>0</v>
      </c>
      <c r="AH20" s="19">
        <f t="shared" si="2"/>
        <v>0</v>
      </c>
      <c r="AI20" s="28"/>
      <c r="AJ20" s="28" t="s">
        <v>46</v>
      </c>
    </row>
    <row r="21" spans="1:36" x14ac:dyDescent="0.25">
      <c r="A21" s="14">
        <v>13</v>
      </c>
      <c r="B21" s="28"/>
      <c r="C21" s="16">
        <v>4</v>
      </c>
      <c r="D21" s="16">
        <v>112635829</v>
      </c>
      <c r="E21" s="17">
        <v>44031</v>
      </c>
      <c r="F21" s="18">
        <v>44053</v>
      </c>
      <c r="G21" s="19">
        <v>619519</v>
      </c>
      <c r="H21" s="28"/>
      <c r="I21" s="20">
        <v>353</v>
      </c>
      <c r="J21" s="28"/>
      <c r="K21" s="28"/>
      <c r="L21" s="28"/>
      <c r="M21" s="29"/>
      <c r="N21" s="31">
        <v>606783</v>
      </c>
      <c r="O21" s="20">
        <v>0</v>
      </c>
      <c r="P21" s="16">
        <v>4</v>
      </c>
      <c r="Q21" s="16">
        <v>112635829</v>
      </c>
      <c r="R21" s="30">
        <v>619519</v>
      </c>
      <c r="S21" s="34"/>
      <c r="T21" s="28"/>
      <c r="U21" s="28"/>
      <c r="V21" s="28"/>
      <c r="W21" s="16">
        <v>2897913</v>
      </c>
      <c r="X21" s="28"/>
      <c r="Y21" s="30">
        <v>353</v>
      </c>
      <c r="Z21" s="28"/>
      <c r="AA21" s="20">
        <f t="shared" si="0"/>
        <v>353</v>
      </c>
      <c r="AB21" s="28"/>
      <c r="AC21" s="28">
        <v>0</v>
      </c>
      <c r="AD21" s="20">
        <f t="shared" si="1"/>
        <v>353</v>
      </c>
      <c r="AE21" s="19" t="s">
        <v>45</v>
      </c>
      <c r="AF21" s="19">
        <v>0</v>
      </c>
      <c r="AG21" s="19">
        <v>0</v>
      </c>
      <c r="AH21" s="19">
        <f t="shared" si="2"/>
        <v>0</v>
      </c>
      <c r="AI21" s="28"/>
      <c r="AJ21" s="28" t="s">
        <v>46</v>
      </c>
    </row>
    <row r="22" spans="1:36" x14ac:dyDescent="0.25">
      <c r="A22" s="14">
        <v>14</v>
      </c>
      <c r="B22" s="28"/>
      <c r="C22" s="16">
        <v>4</v>
      </c>
      <c r="D22" s="16">
        <v>112627518</v>
      </c>
      <c r="E22" s="17">
        <v>44001</v>
      </c>
      <c r="F22" s="18">
        <v>44026</v>
      </c>
      <c r="G22" s="19">
        <v>273856</v>
      </c>
      <c r="H22" s="31">
        <v>3400</v>
      </c>
      <c r="I22" s="20">
        <v>3190</v>
      </c>
      <c r="J22" s="28"/>
      <c r="K22" s="28"/>
      <c r="L22" s="28"/>
      <c r="M22" s="29"/>
      <c r="N22" s="31">
        <v>261921</v>
      </c>
      <c r="O22" s="20">
        <v>0</v>
      </c>
      <c r="P22" s="16">
        <v>4</v>
      </c>
      <c r="Q22" s="16">
        <v>112627518</v>
      </c>
      <c r="R22" s="30">
        <v>273856</v>
      </c>
      <c r="S22" s="34"/>
      <c r="T22" s="28"/>
      <c r="U22" s="28"/>
      <c r="V22" s="28"/>
      <c r="W22" s="16">
        <v>2904340</v>
      </c>
      <c r="X22" s="28"/>
      <c r="Y22" s="30">
        <v>3190</v>
      </c>
      <c r="Z22" s="28"/>
      <c r="AA22" s="20">
        <f t="shared" si="0"/>
        <v>3190</v>
      </c>
      <c r="AB22" s="28"/>
      <c r="AC22" s="28">
        <v>0</v>
      </c>
      <c r="AD22" s="20">
        <f t="shared" si="1"/>
        <v>3190</v>
      </c>
      <c r="AE22" s="19" t="s">
        <v>45</v>
      </c>
      <c r="AF22" s="19">
        <v>0</v>
      </c>
      <c r="AG22" s="19">
        <v>0</v>
      </c>
      <c r="AH22" s="19">
        <f t="shared" si="2"/>
        <v>0</v>
      </c>
      <c r="AI22" s="28"/>
      <c r="AJ22" s="28" t="s">
        <v>46</v>
      </c>
    </row>
    <row r="23" spans="1:36" x14ac:dyDescent="0.25">
      <c r="A23" s="14">
        <v>15</v>
      </c>
      <c r="B23" s="28"/>
      <c r="C23" s="16">
        <v>4</v>
      </c>
      <c r="D23" s="16">
        <v>112542751</v>
      </c>
      <c r="E23" s="17">
        <v>43715</v>
      </c>
      <c r="F23" s="18">
        <v>43718</v>
      </c>
      <c r="G23" s="32">
        <v>609329</v>
      </c>
      <c r="H23" s="28">
        <v>3200</v>
      </c>
      <c r="I23" s="20">
        <v>9500</v>
      </c>
      <c r="J23" s="28"/>
      <c r="K23" s="28"/>
      <c r="L23" s="28"/>
      <c r="M23" s="29"/>
      <c r="N23" s="31">
        <v>584632</v>
      </c>
      <c r="O23" s="20">
        <v>0</v>
      </c>
      <c r="P23" s="16">
        <v>4</v>
      </c>
      <c r="Q23" s="16">
        <v>112542751</v>
      </c>
      <c r="R23" s="30">
        <v>609329</v>
      </c>
      <c r="S23" s="34"/>
      <c r="T23" s="28"/>
      <c r="U23" s="28"/>
      <c r="V23" s="28"/>
      <c r="W23" s="16">
        <v>2501186</v>
      </c>
      <c r="X23" s="28"/>
      <c r="Y23" s="30">
        <v>9500</v>
      </c>
      <c r="Z23" s="28"/>
      <c r="AA23" s="20">
        <f t="shared" si="0"/>
        <v>9500</v>
      </c>
      <c r="AB23" s="28"/>
      <c r="AC23" s="28">
        <v>0</v>
      </c>
      <c r="AD23" s="20">
        <f t="shared" si="1"/>
        <v>9500</v>
      </c>
      <c r="AE23" s="19" t="s">
        <v>45</v>
      </c>
      <c r="AF23" s="19">
        <v>0</v>
      </c>
      <c r="AG23" s="19">
        <v>0</v>
      </c>
      <c r="AH23" s="19">
        <f t="shared" si="2"/>
        <v>0</v>
      </c>
      <c r="AI23" s="28"/>
      <c r="AJ23" s="28" t="s">
        <v>46</v>
      </c>
    </row>
    <row r="24" spans="1:36" x14ac:dyDescent="0.25">
      <c r="A24" s="14">
        <v>16</v>
      </c>
      <c r="B24" s="28"/>
      <c r="C24" s="16">
        <v>4</v>
      </c>
      <c r="D24" s="16">
        <v>112624268</v>
      </c>
      <c r="E24" s="17">
        <v>43988</v>
      </c>
      <c r="F24" s="18">
        <v>44006</v>
      </c>
      <c r="G24" s="19">
        <v>679799</v>
      </c>
      <c r="H24" s="28"/>
      <c r="I24" s="20">
        <v>13500</v>
      </c>
      <c r="J24" s="28"/>
      <c r="K24" s="28"/>
      <c r="L24" s="28"/>
      <c r="M24" s="29"/>
      <c r="N24" s="31">
        <v>652973</v>
      </c>
      <c r="O24" s="20">
        <v>0</v>
      </c>
      <c r="P24" s="16">
        <v>4</v>
      </c>
      <c r="Q24" s="16">
        <v>112624268</v>
      </c>
      <c r="R24" s="30">
        <v>679799</v>
      </c>
      <c r="S24" s="34"/>
      <c r="T24" s="28"/>
      <c r="U24" s="28"/>
      <c r="V24" s="28"/>
      <c r="W24" s="16">
        <v>2898165</v>
      </c>
      <c r="X24" s="28"/>
      <c r="Y24" s="30">
        <v>13500</v>
      </c>
      <c r="Z24" s="28"/>
      <c r="AA24" s="20">
        <f t="shared" si="0"/>
        <v>13500</v>
      </c>
      <c r="AB24" s="28"/>
      <c r="AC24" s="28">
        <v>0</v>
      </c>
      <c r="AD24" s="20">
        <f t="shared" si="1"/>
        <v>13500</v>
      </c>
      <c r="AE24" s="19" t="s">
        <v>45</v>
      </c>
      <c r="AF24" s="19">
        <v>0</v>
      </c>
      <c r="AG24" s="19">
        <v>0</v>
      </c>
      <c r="AH24" s="19">
        <f t="shared" si="2"/>
        <v>0</v>
      </c>
      <c r="AI24" s="28"/>
      <c r="AJ24" s="28" t="s">
        <v>46</v>
      </c>
    </row>
    <row r="25" spans="1:36" x14ac:dyDescent="0.25">
      <c r="A25" s="14">
        <v>17</v>
      </c>
      <c r="B25" s="28"/>
      <c r="C25" s="16">
        <v>4</v>
      </c>
      <c r="D25" s="16">
        <v>112612515</v>
      </c>
      <c r="E25" s="17">
        <v>43920</v>
      </c>
      <c r="F25" s="18">
        <v>43928</v>
      </c>
      <c r="G25" s="32">
        <v>57009</v>
      </c>
      <c r="H25" s="28">
        <v>12700</v>
      </c>
      <c r="I25" s="20"/>
      <c r="J25" s="28"/>
      <c r="K25" s="28"/>
      <c r="L25" s="28"/>
      <c r="M25" s="29"/>
      <c r="N25" s="31">
        <v>14509</v>
      </c>
      <c r="O25" s="20">
        <v>0</v>
      </c>
      <c r="P25" s="16">
        <v>4</v>
      </c>
      <c r="Q25" s="16">
        <v>112612515</v>
      </c>
      <c r="R25" s="30">
        <v>57009</v>
      </c>
      <c r="S25" s="34"/>
      <c r="T25" s="28"/>
      <c r="U25" s="28"/>
      <c r="V25" s="28"/>
      <c r="W25" s="16">
        <v>2922920</v>
      </c>
      <c r="X25" s="28"/>
      <c r="Y25" s="30">
        <v>29800</v>
      </c>
      <c r="Z25" s="28"/>
      <c r="AA25" s="20">
        <f t="shared" si="0"/>
        <v>0</v>
      </c>
      <c r="AB25" s="28"/>
      <c r="AC25" s="28">
        <v>29800</v>
      </c>
      <c r="AD25" s="20">
        <f t="shared" si="1"/>
        <v>0</v>
      </c>
      <c r="AE25" s="19" t="s">
        <v>45</v>
      </c>
      <c r="AF25" s="19">
        <v>0</v>
      </c>
      <c r="AG25" s="19">
        <v>0</v>
      </c>
      <c r="AH25" s="19">
        <f t="shared" si="2"/>
        <v>29800</v>
      </c>
      <c r="AI25" s="28"/>
      <c r="AJ25" s="28" t="s">
        <v>46</v>
      </c>
    </row>
    <row r="26" spans="1:36" x14ac:dyDescent="0.25">
      <c r="A26" s="14">
        <v>18</v>
      </c>
      <c r="B26" s="28"/>
      <c r="C26" s="16">
        <v>4</v>
      </c>
      <c r="D26" s="16">
        <v>112611017</v>
      </c>
      <c r="E26" s="17">
        <v>43914</v>
      </c>
      <c r="F26" s="18">
        <v>43928</v>
      </c>
      <c r="G26" s="19">
        <v>57600</v>
      </c>
      <c r="H26" s="28"/>
      <c r="I26" s="20"/>
      <c r="J26" s="28"/>
      <c r="K26" s="28"/>
      <c r="L26" s="28"/>
      <c r="M26" s="29"/>
      <c r="N26" s="31">
        <v>23140</v>
      </c>
      <c r="O26" s="20">
        <v>0</v>
      </c>
      <c r="P26" s="16">
        <v>4</v>
      </c>
      <c r="Q26" s="16">
        <v>112611017</v>
      </c>
      <c r="R26" s="30">
        <v>57600</v>
      </c>
      <c r="S26" s="34"/>
      <c r="T26" s="28"/>
      <c r="U26" s="28"/>
      <c r="V26" s="28"/>
      <c r="W26" s="16">
        <v>2922910</v>
      </c>
      <c r="X26" s="28"/>
      <c r="Y26" s="30">
        <v>31600</v>
      </c>
      <c r="Z26" s="28"/>
      <c r="AA26" s="20">
        <f t="shared" si="0"/>
        <v>0</v>
      </c>
      <c r="AB26" s="28"/>
      <c r="AC26" s="28">
        <v>31600</v>
      </c>
      <c r="AD26" s="20">
        <f t="shared" si="1"/>
        <v>0</v>
      </c>
      <c r="AE26" s="19" t="s">
        <v>45</v>
      </c>
      <c r="AF26" s="19">
        <v>0</v>
      </c>
      <c r="AG26" s="19">
        <v>0</v>
      </c>
      <c r="AH26" s="19">
        <f t="shared" si="2"/>
        <v>31600</v>
      </c>
      <c r="AI26" s="28"/>
      <c r="AJ26" s="28" t="s">
        <v>46</v>
      </c>
    </row>
    <row r="27" spans="1:36" x14ac:dyDescent="0.25">
      <c r="A27" s="14">
        <v>19</v>
      </c>
      <c r="B27" s="28"/>
      <c r="C27" s="16">
        <v>4</v>
      </c>
      <c r="D27" s="16">
        <v>112615783</v>
      </c>
      <c r="E27" s="17">
        <v>43946</v>
      </c>
      <c r="F27" s="18">
        <v>43956</v>
      </c>
      <c r="G27" s="19">
        <v>57600</v>
      </c>
      <c r="H27" s="28"/>
      <c r="I27" s="20"/>
      <c r="J27" s="28"/>
      <c r="K27" s="28"/>
      <c r="L27" s="28"/>
      <c r="M27" s="29"/>
      <c r="N27" s="31">
        <v>23140</v>
      </c>
      <c r="O27" s="20">
        <v>0</v>
      </c>
      <c r="P27" s="16">
        <v>4</v>
      </c>
      <c r="Q27" s="16">
        <v>112615783</v>
      </c>
      <c r="R27" s="30">
        <v>57600</v>
      </c>
      <c r="S27" s="28"/>
      <c r="T27" s="28"/>
      <c r="U27" s="28"/>
      <c r="V27" s="28"/>
      <c r="W27" s="16">
        <v>2922904</v>
      </c>
      <c r="X27" s="28"/>
      <c r="Y27" s="30">
        <v>31600</v>
      </c>
      <c r="Z27" s="28"/>
      <c r="AA27" s="20">
        <f t="shared" si="0"/>
        <v>0</v>
      </c>
      <c r="AB27" s="28"/>
      <c r="AC27" s="28">
        <v>31600</v>
      </c>
      <c r="AD27" s="20">
        <f t="shared" si="1"/>
        <v>0</v>
      </c>
      <c r="AE27" s="19" t="s">
        <v>45</v>
      </c>
      <c r="AF27" s="19">
        <v>0</v>
      </c>
      <c r="AG27" s="19">
        <v>0</v>
      </c>
      <c r="AH27" s="19">
        <f t="shared" si="2"/>
        <v>31600</v>
      </c>
      <c r="AI27" s="28"/>
      <c r="AJ27" s="28" t="s">
        <v>46</v>
      </c>
    </row>
    <row r="28" spans="1:36" x14ac:dyDescent="0.25">
      <c r="A28" s="14">
        <v>20</v>
      </c>
      <c r="B28" s="28"/>
      <c r="C28" s="16">
        <v>4</v>
      </c>
      <c r="D28" s="16">
        <v>112617115</v>
      </c>
      <c r="E28" s="17">
        <v>43954</v>
      </c>
      <c r="F28" s="18">
        <v>43956</v>
      </c>
      <c r="G28" s="19">
        <v>58495</v>
      </c>
      <c r="H28" s="28"/>
      <c r="I28" s="20"/>
      <c r="J28" s="28"/>
      <c r="K28" s="28"/>
      <c r="L28" s="28"/>
      <c r="M28" s="29"/>
      <c r="N28" s="31">
        <v>26895</v>
      </c>
      <c r="O28" s="20">
        <v>0</v>
      </c>
      <c r="P28" s="16">
        <v>4</v>
      </c>
      <c r="Q28" s="16">
        <v>112617115</v>
      </c>
      <c r="R28" s="30">
        <v>58495</v>
      </c>
      <c r="S28" s="28"/>
      <c r="T28" s="28"/>
      <c r="U28" s="28"/>
      <c r="V28" s="28"/>
      <c r="W28" s="16">
        <v>2922896</v>
      </c>
      <c r="X28" s="28"/>
      <c r="Y28" s="30">
        <v>31600</v>
      </c>
      <c r="Z28" s="28"/>
      <c r="AA28" s="20">
        <f t="shared" si="0"/>
        <v>0</v>
      </c>
      <c r="AB28" s="28"/>
      <c r="AC28" s="28">
        <v>31600</v>
      </c>
      <c r="AD28" s="20">
        <f t="shared" si="1"/>
        <v>0</v>
      </c>
      <c r="AE28" s="19" t="s">
        <v>45</v>
      </c>
      <c r="AF28" s="19">
        <v>0</v>
      </c>
      <c r="AG28" s="19">
        <v>0</v>
      </c>
      <c r="AH28" s="19">
        <f t="shared" si="2"/>
        <v>31600</v>
      </c>
      <c r="AI28" s="28"/>
      <c r="AJ28" s="28" t="s">
        <v>46</v>
      </c>
    </row>
    <row r="29" spans="1:36" x14ac:dyDescent="0.25">
      <c r="A29" s="14">
        <v>21</v>
      </c>
      <c r="B29" s="28"/>
      <c r="C29" s="16">
        <v>4</v>
      </c>
      <c r="D29" s="16">
        <v>112632348</v>
      </c>
      <c r="E29" s="17">
        <v>44020</v>
      </c>
      <c r="F29" s="18">
        <v>44053</v>
      </c>
      <c r="G29" s="19">
        <v>88790</v>
      </c>
      <c r="H29" s="28"/>
      <c r="I29" s="20"/>
      <c r="J29" s="28"/>
      <c r="K29" s="28"/>
      <c r="L29" s="28"/>
      <c r="M29" s="29"/>
      <c r="N29" s="31">
        <v>53790</v>
      </c>
      <c r="O29" s="20">
        <v>0</v>
      </c>
      <c r="P29" s="16">
        <v>4</v>
      </c>
      <c r="Q29" s="16">
        <v>112632348</v>
      </c>
      <c r="R29" s="30">
        <v>88790</v>
      </c>
      <c r="S29" s="28"/>
      <c r="T29" s="28"/>
      <c r="U29" s="28"/>
      <c r="V29" s="28"/>
      <c r="W29" s="16">
        <v>2929378</v>
      </c>
      <c r="X29" s="28"/>
      <c r="Y29" s="30">
        <v>31600</v>
      </c>
      <c r="Z29" s="28"/>
      <c r="AA29" s="20">
        <f t="shared" si="0"/>
        <v>0</v>
      </c>
      <c r="AB29" s="28"/>
      <c r="AC29" s="28">
        <v>31600</v>
      </c>
      <c r="AD29" s="20">
        <f t="shared" si="1"/>
        <v>0</v>
      </c>
      <c r="AE29" s="19" t="s">
        <v>45</v>
      </c>
      <c r="AF29" s="19">
        <v>0</v>
      </c>
      <c r="AG29" s="19">
        <v>0</v>
      </c>
      <c r="AH29" s="19">
        <f t="shared" si="2"/>
        <v>31600</v>
      </c>
      <c r="AI29" s="28"/>
      <c r="AJ29" s="28" t="s">
        <v>46</v>
      </c>
    </row>
    <row r="30" spans="1:36" x14ac:dyDescent="0.25">
      <c r="A30" s="14">
        <v>22</v>
      </c>
      <c r="B30" s="28"/>
      <c r="C30" s="16">
        <v>4</v>
      </c>
      <c r="D30" s="16">
        <v>112554550</v>
      </c>
      <c r="E30" s="17">
        <v>43750</v>
      </c>
      <c r="F30" s="18">
        <v>43808</v>
      </c>
      <c r="G30" s="31">
        <v>793131</v>
      </c>
      <c r="H30" s="28">
        <v>12700</v>
      </c>
      <c r="I30" s="31">
        <v>52700</v>
      </c>
      <c r="J30" s="28"/>
      <c r="K30" s="28"/>
      <c r="L30" s="28"/>
      <c r="M30" s="29"/>
      <c r="N30" s="31">
        <v>711510</v>
      </c>
      <c r="O30" s="20">
        <v>0</v>
      </c>
      <c r="P30" s="16">
        <v>4</v>
      </c>
      <c r="Q30" s="16">
        <v>112554550</v>
      </c>
      <c r="R30" s="30">
        <v>793131</v>
      </c>
      <c r="S30" s="28"/>
      <c r="T30" s="28"/>
      <c r="U30" s="28"/>
      <c r="V30" s="28"/>
      <c r="W30" s="16">
        <v>2636177</v>
      </c>
      <c r="X30" s="28"/>
      <c r="Y30" s="30">
        <v>54400</v>
      </c>
      <c r="Z30" s="28"/>
      <c r="AA30" s="20">
        <f t="shared" si="0"/>
        <v>52700</v>
      </c>
      <c r="AB30" s="28"/>
      <c r="AC30" s="28">
        <v>1700</v>
      </c>
      <c r="AD30" s="20">
        <f t="shared" si="1"/>
        <v>52700</v>
      </c>
      <c r="AE30" s="19" t="s">
        <v>45</v>
      </c>
      <c r="AF30" s="19">
        <v>0</v>
      </c>
      <c r="AG30" s="19">
        <v>0</v>
      </c>
      <c r="AH30" s="19">
        <f t="shared" si="2"/>
        <v>1700</v>
      </c>
      <c r="AI30" s="28"/>
      <c r="AJ30" s="28" t="s">
        <v>46</v>
      </c>
    </row>
    <row r="31" spans="1:36" x14ac:dyDescent="0.25">
      <c r="A31" s="14">
        <v>23</v>
      </c>
      <c r="B31" s="28"/>
      <c r="C31" s="16">
        <v>4</v>
      </c>
      <c r="D31" s="16">
        <v>112555026</v>
      </c>
      <c r="E31" s="17">
        <v>43753</v>
      </c>
      <c r="F31" s="18">
        <v>43774</v>
      </c>
      <c r="G31" s="32">
        <v>1382448</v>
      </c>
      <c r="H31" s="28">
        <v>3200</v>
      </c>
      <c r="I31" s="20"/>
      <c r="J31" s="28"/>
      <c r="K31" s="28"/>
      <c r="L31" s="28"/>
      <c r="M31" s="29"/>
      <c r="N31" s="31">
        <v>1298351</v>
      </c>
      <c r="O31" s="20">
        <v>0</v>
      </c>
      <c r="P31" s="16">
        <v>4</v>
      </c>
      <c r="Q31" s="16">
        <v>112555026</v>
      </c>
      <c r="R31" s="30">
        <v>1382448</v>
      </c>
      <c r="S31" s="28"/>
      <c r="T31" s="28"/>
      <c r="U31" s="28"/>
      <c r="V31" s="28"/>
      <c r="W31" s="16">
        <v>2573968</v>
      </c>
      <c r="X31" s="28"/>
      <c r="Y31" s="30">
        <v>54400</v>
      </c>
      <c r="Z31" s="28"/>
      <c r="AA31" s="20">
        <f t="shared" si="0"/>
        <v>0</v>
      </c>
      <c r="AB31" s="28"/>
      <c r="AC31" s="28">
        <v>54400</v>
      </c>
      <c r="AD31" s="20">
        <f t="shared" si="1"/>
        <v>0</v>
      </c>
      <c r="AE31" s="19" t="s">
        <v>45</v>
      </c>
      <c r="AF31" s="19">
        <v>0</v>
      </c>
      <c r="AG31" s="19">
        <v>0</v>
      </c>
      <c r="AH31" s="19">
        <f t="shared" si="2"/>
        <v>54400</v>
      </c>
      <c r="AI31" s="28"/>
      <c r="AJ31" s="28" t="s">
        <v>46</v>
      </c>
    </row>
    <row r="32" spans="1:36" x14ac:dyDescent="0.25">
      <c r="A32" s="14">
        <v>24</v>
      </c>
      <c r="B32" s="28"/>
      <c r="C32" s="16">
        <v>4</v>
      </c>
      <c r="D32" s="16">
        <v>112555289</v>
      </c>
      <c r="E32" s="17">
        <v>43754</v>
      </c>
      <c r="F32" s="18">
        <v>43774</v>
      </c>
      <c r="G32" s="32">
        <v>2071917</v>
      </c>
      <c r="H32" s="28">
        <v>3200</v>
      </c>
      <c r="I32" s="31">
        <v>52700</v>
      </c>
      <c r="J32" s="28"/>
      <c r="K32" s="28"/>
      <c r="L32" s="28"/>
      <c r="M32" s="29"/>
      <c r="N32" s="31">
        <v>1974031</v>
      </c>
      <c r="O32" s="20">
        <v>0</v>
      </c>
      <c r="P32" s="16">
        <v>4</v>
      </c>
      <c r="Q32" s="16">
        <v>112555289</v>
      </c>
      <c r="R32" s="30">
        <v>2071917</v>
      </c>
      <c r="S32" s="28"/>
      <c r="T32" s="28"/>
      <c r="U32" s="28"/>
      <c r="V32" s="28"/>
      <c r="W32" s="16">
        <v>2584703</v>
      </c>
      <c r="X32" s="28"/>
      <c r="Y32" s="30">
        <v>54400</v>
      </c>
      <c r="Z32" s="28"/>
      <c r="AA32" s="20">
        <f t="shared" si="0"/>
        <v>52700</v>
      </c>
      <c r="AB32" s="28"/>
      <c r="AC32" s="28">
        <v>1700</v>
      </c>
      <c r="AD32" s="20">
        <f t="shared" si="1"/>
        <v>52700</v>
      </c>
      <c r="AE32" s="19" t="s">
        <v>45</v>
      </c>
      <c r="AF32" s="19">
        <v>0</v>
      </c>
      <c r="AG32" s="19">
        <v>0</v>
      </c>
      <c r="AH32" s="19">
        <f t="shared" si="2"/>
        <v>1700</v>
      </c>
      <c r="AI32" s="28"/>
      <c r="AJ32" s="28" t="s">
        <v>46</v>
      </c>
    </row>
    <row r="33" spans="1:36" x14ac:dyDescent="0.25">
      <c r="A33" s="14">
        <v>25</v>
      </c>
      <c r="B33" s="28"/>
      <c r="C33" s="16">
        <v>4</v>
      </c>
      <c r="D33" s="16">
        <v>112556757</v>
      </c>
      <c r="E33" s="17">
        <v>43757</v>
      </c>
      <c r="F33" s="18">
        <v>43774</v>
      </c>
      <c r="G33" s="32">
        <v>1412233</v>
      </c>
      <c r="H33" s="28">
        <v>12700</v>
      </c>
      <c r="I33" s="20"/>
      <c r="J33" s="28"/>
      <c r="K33" s="28"/>
      <c r="L33" s="28"/>
      <c r="M33" s="29"/>
      <c r="N33" s="31">
        <v>1317976</v>
      </c>
      <c r="O33" s="20">
        <v>0</v>
      </c>
      <c r="P33" s="16">
        <v>4</v>
      </c>
      <c r="Q33" s="16">
        <v>112556757</v>
      </c>
      <c r="R33" s="30">
        <v>1412233</v>
      </c>
      <c r="S33" s="28"/>
      <c r="T33" s="28"/>
      <c r="U33" s="28"/>
      <c r="V33" s="28"/>
      <c r="W33" s="16">
        <v>2577055</v>
      </c>
      <c r="X33" s="28"/>
      <c r="Y33" s="30">
        <v>54400</v>
      </c>
      <c r="Z33" s="28"/>
      <c r="AA33" s="20">
        <f t="shared" si="0"/>
        <v>0</v>
      </c>
      <c r="AB33" s="28"/>
      <c r="AC33" s="28">
        <v>54400</v>
      </c>
      <c r="AD33" s="20">
        <f t="shared" si="1"/>
        <v>0</v>
      </c>
      <c r="AE33" s="19" t="s">
        <v>45</v>
      </c>
      <c r="AF33" s="19">
        <v>0</v>
      </c>
      <c r="AG33" s="19">
        <v>0</v>
      </c>
      <c r="AH33" s="19">
        <f t="shared" si="2"/>
        <v>54400</v>
      </c>
      <c r="AI33" s="28"/>
      <c r="AJ33" s="28" t="s">
        <v>46</v>
      </c>
    </row>
    <row r="34" spans="1:36" x14ac:dyDescent="0.25">
      <c r="A34" s="14">
        <v>26</v>
      </c>
      <c r="B34" s="28"/>
      <c r="C34" s="16">
        <v>4</v>
      </c>
      <c r="D34" s="16">
        <v>112557352</v>
      </c>
      <c r="E34" s="17">
        <v>43760</v>
      </c>
      <c r="F34" s="18">
        <v>43774</v>
      </c>
      <c r="G34" s="32">
        <v>72047</v>
      </c>
      <c r="H34" s="28">
        <v>3200</v>
      </c>
      <c r="I34" s="20"/>
      <c r="J34" s="28"/>
      <c r="K34" s="28"/>
      <c r="L34" s="28"/>
      <c r="M34" s="29"/>
      <c r="N34" s="31">
        <v>627675</v>
      </c>
      <c r="O34" s="20">
        <v>0</v>
      </c>
      <c r="P34" s="16">
        <v>4</v>
      </c>
      <c r="Q34" s="16">
        <v>112557352</v>
      </c>
      <c r="R34" s="30">
        <v>698085</v>
      </c>
      <c r="S34" s="28"/>
      <c r="T34" s="28"/>
      <c r="U34" s="28"/>
      <c r="V34" s="28"/>
      <c r="W34" s="16">
        <v>2573967</v>
      </c>
      <c r="X34" s="28"/>
      <c r="Y34" s="30">
        <v>54400</v>
      </c>
      <c r="Z34" s="28"/>
      <c r="AA34" s="20">
        <f t="shared" si="0"/>
        <v>0</v>
      </c>
      <c r="AB34" s="28"/>
      <c r="AC34" s="28">
        <v>54400</v>
      </c>
      <c r="AD34" s="20">
        <f t="shared" si="1"/>
        <v>0</v>
      </c>
      <c r="AE34" s="19" t="s">
        <v>45</v>
      </c>
      <c r="AF34" s="19">
        <v>0</v>
      </c>
      <c r="AG34" s="19">
        <v>0</v>
      </c>
      <c r="AH34" s="19">
        <f t="shared" si="2"/>
        <v>54400</v>
      </c>
      <c r="AI34" s="28"/>
      <c r="AJ34" s="28" t="s">
        <v>46</v>
      </c>
    </row>
    <row r="35" spans="1:36" x14ac:dyDescent="0.25">
      <c r="A35" s="14">
        <v>27</v>
      </c>
      <c r="B35" s="28"/>
      <c r="C35" s="16">
        <v>4</v>
      </c>
      <c r="D35" s="16">
        <v>112560851</v>
      </c>
      <c r="E35" s="17">
        <v>43769</v>
      </c>
      <c r="F35" s="18">
        <v>43774</v>
      </c>
      <c r="G35" s="32">
        <v>1509719</v>
      </c>
      <c r="H35" s="28">
        <v>33500</v>
      </c>
      <c r="I35" s="20"/>
      <c r="J35" s="28"/>
      <c r="K35" s="28"/>
      <c r="L35" s="28"/>
      <c r="M35" s="29"/>
      <c r="N35" s="31">
        <v>1393383</v>
      </c>
      <c r="O35" s="20">
        <v>0</v>
      </c>
      <c r="P35" s="16">
        <v>4</v>
      </c>
      <c r="Q35" s="16">
        <v>112560851</v>
      </c>
      <c r="R35" s="30">
        <v>1509719</v>
      </c>
      <c r="S35" s="28"/>
      <c r="T35" s="28"/>
      <c r="U35" s="28"/>
      <c r="V35" s="28"/>
      <c r="W35" s="16">
        <v>2572466</v>
      </c>
      <c r="X35" s="28"/>
      <c r="Y35" s="30">
        <v>54400</v>
      </c>
      <c r="Z35" s="28"/>
      <c r="AA35" s="20">
        <f t="shared" si="0"/>
        <v>0</v>
      </c>
      <c r="AB35" s="28"/>
      <c r="AC35" s="28">
        <v>54400</v>
      </c>
      <c r="AD35" s="20">
        <f t="shared" si="1"/>
        <v>0</v>
      </c>
      <c r="AE35" s="19" t="s">
        <v>45</v>
      </c>
      <c r="AF35" s="19">
        <v>0</v>
      </c>
      <c r="AG35" s="19">
        <v>0</v>
      </c>
      <c r="AH35" s="19">
        <f t="shared" si="2"/>
        <v>54400</v>
      </c>
      <c r="AI35" s="28"/>
      <c r="AJ35" s="28" t="s">
        <v>46</v>
      </c>
    </row>
    <row r="36" spans="1:36" x14ac:dyDescent="0.25">
      <c r="A36" s="14">
        <v>28</v>
      </c>
      <c r="B36" s="28"/>
      <c r="C36" s="16">
        <v>4</v>
      </c>
      <c r="D36" s="16">
        <v>112566462</v>
      </c>
      <c r="E36" s="17">
        <v>43786</v>
      </c>
      <c r="F36" s="18">
        <v>43808</v>
      </c>
      <c r="G36" s="19">
        <v>1979488</v>
      </c>
      <c r="H36" s="28"/>
      <c r="I36" s="20"/>
      <c r="J36" s="28"/>
      <c r="K36" s="28"/>
      <c r="L36" s="28"/>
      <c r="M36" s="29"/>
      <c r="N36" s="31">
        <v>1886586</v>
      </c>
      <c r="O36" s="20">
        <v>0</v>
      </c>
      <c r="P36" s="16">
        <v>4</v>
      </c>
      <c r="Q36" s="16">
        <v>112566462</v>
      </c>
      <c r="R36" s="30">
        <v>1979488</v>
      </c>
      <c r="S36" s="28"/>
      <c r="T36" s="28"/>
      <c r="U36" s="28"/>
      <c r="V36" s="28"/>
      <c r="W36" s="16">
        <v>2636191</v>
      </c>
      <c r="X36" s="28"/>
      <c r="Y36" s="30">
        <v>54400</v>
      </c>
      <c r="Z36" s="28"/>
      <c r="AA36" s="20">
        <f t="shared" si="0"/>
        <v>0</v>
      </c>
      <c r="AB36" s="28"/>
      <c r="AC36" s="28">
        <v>54400</v>
      </c>
      <c r="AD36" s="20">
        <f t="shared" si="1"/>
        <v>0</v>
      </c>
      <c r="AE36" s="19" t="s">
        <v>45</v>
      </c>
      <c r="AF36" s="19">
        <v>0</v>
      </c>
      <c r="AG36" s="19">
        <v>0</v>
      </c>
      <c r="AH36" s="19">
        <f t="shared" si="2"/>
        <v>54400</v>
      </c>
      <c r="AI36" s="28"/>
      <c r="AJ36" s="28" t="s">
        <v>46</v>
      </c>
    </row>
    <row r="37" spans="1:36" x14ac:dyDescent="0.25">
      <c r="A37" s="14">
        <v>29</v>
      </c>
      <c r="B37" s="28"/>
      <c r="C37" s="16">
        <v>4</v>
      </c>
      <c r="D37" s="16">
        <v>112568073</v>
      </c>
      <c r="E37" s="17">
        <v>43790</v>
      </c>
      <c r="F37" s="18">
        <v>43808</v>
      </c>
      <c r="G37" s="19">
        <v>911212</v>
      </c>
      <c r="H37" s="28"/>
      <c r="I37" s="20"/>
      <c r="J37" s="28"/>
      <c r="K37" s="28"/>
      <c r="L37" s="28"/>
      <c r="M37" s="29"/>
      <c r="N37" s="31">
        <v>839676</v>
      </c>
      <c r="O37" s="20">
        <v>0</v>
      </c>
      <c r="P37" s="16">
        <v>4</v>
      </c>
      <c r="Q37" s="16">
        <v>112568073</v>
      </c>
      <c r="R37" s="30">
        <v>911212</v>
      </c>
      <c r="S37" s="28"/>
      <c r="T37" s="28"/>
      <c r="U37" s="28"/>
      <c r="V37" s="28"/>
      <c r="W37" s="16">
        <v>2636176</v>
      </c>
      <c r="X37" s="28"/>
      <c r="Y37" s="30">
        <v>54400</v>
      </c>
      <c r="Z37" s="28"/>
      <c r="AA37" s="20">
        <f t="shared" si="0"/>
        <v>0</v>
      </c>
      <c r="AB37" s="28"/>
      <c r="AC37" s="28">
        <v>54400</v>
      </c>
      <c r="AD37" s="20">
        <f t="shared" si="1"/>
        <v>0</v>
      </c>
      <c r="AE37" s="19" t="s">
        <v>45</v>
      </c>
      <c r="AF37" s="19">
        <v>0</v>
      </c>
      <c r="AG37" s="19">
        <v>0</v>
      </c>
      <c r="AH37" s="19">
        <f t="shared" si="2"/>
        <v>54400</v>
      </c>
      <c r="AI37" s="28"/>
      <c r="AJ37" s="28" t="s">
        <v>46</v>
      </c>
    </row>
    <row r="38" spans="1:36" x14ac:dyDescent="0.25">
      <c r="A38" s="14">
        <v>30</v>
      </c>
      <c r="B38" s="28"/>
      <c r="C38" s="16">
        <v>4</v>
      </c>
      <c r="D38" s="16">
        <v>112571880</v>
      </c>
      <c r="E38" s="17">
        <v>43799</v>
      </c>
      <c r="F38" s="18">
        <v>43808</v>
      </c>
      <c r="G38" s="31">
        <v>905885</v>
      </c>
      <c r="H38" s="28">
        <v>3200</v>
      </c>
      <c r="I38" s="20"/>
      <c r="J38" s="28"/>
      <c r="K38" s="28"/>
      <c r="L38" s="28"/>
      <c r="M38" s="29"/>
      <c r="N38" s="31">
        <v>831319</v>
      </c>
      <c r="O38" s="20">
        <v>0</v>
      </c>
      <c r="P38" s="16">
        <v>4</v>
      </c>
      <c r="Q38" s="16">
        <v>112571880</v>
      </c>
      <c r="R38" s="30">
        <v>905885</v>
      </c>
      <c r="S38" s="28"/>
      <c r="T38" s="28"/>
      <c r="U38" s="28"/>
      <c r="V38" s="28"/>
      <c r="W38" s="16">
        <v>2636174</v>
      </c>
      <c r="X38" s="28"/>
      <c r="Y38" s="30">
        <v>54400</v>
      </c>
      <c r="Z38" s="28"/>
      <c r="AA38" s="20">
        <f t="shared" si="0"/>
        <v>0</v>
      </c>
      <c r="AB38" s="28"/>
      <c r="AC38" s="28">
        <v>54400</v>
      </c>
      <c r="AD38" s="20">
        <f t="shared" si="1"/>
        <v>0</v>
      </c>
      <c r="AE38" s="19" t="s">
        <v>45</v>
      </c>
      <c r="AF38" s="19">
        <v>0</v>
      </c>
      <c r="AG38" s="19">
        <v>0</v>
      </c>
      <c r="AH38" s="19">
        <f t="shared" si="2"/>
        <v>54400</v>
      </c>
      <c r="AI38" s="28"/>
      <c r="AJ38" s="28" t="s">
        <v>46</v>
      </c>
    </row>
    <row r="39" spans="1:36" x14ac:dyDescent="0.25">
      <c r="A39" s="14">
        <v>31</v>
      </c>
      <c r="B39" s="28"/>
      <c r="C39" s="16">
        <v>4</v>
      </c>
      <c r="D39" s="16">
        <v>112572866</v>
      </c>
      <c r="E39" s="17">
        <v>43799</v>
      </c>
      <c r="F39" s="18">
        <v>43808</v>
      </c>
      <c r="G39" s="31">
        <v>1561533</v>
      </c>
      <c r="H39" s="28">
        <v>220000</v>
      </c>
      <c r="I39" s="20">
        <v>52700</v>
      </c>
      <c r="J39" s="28"/>
      <c r="K39" s="28"/>
      <c r="L39" s="28"/>
      <c r="M39" s="29"/>
      <c r="N39" s="31">
        <v>1261390</v>
      </c>
      <c r="O39" s="20">
        <v>0</v>
      </c>
      <c r="P39" s="16">
        <v>4</v>
      </c>
      <c r="Q39" s="16">
        <v>112572866</v>
      </c>
      <c r="R39" s="30">
        <v>1561533</v>
      </c>
      <c r="S39" s="28"/>
      <c r="T39" s="28"/>
      <c r="U39" s="28"/>
      <c r="V39" s="28"/>
      <c r="W39" s="16">
        <v>2636180</v>
      </c>
      <c r="X39" s="28"/>
      <c r="Y39" s="30">
        <v>54400</v>
      </c>
      <c r="Z39" s="28"/>
      <c r="AA39" s="20">
        <f t="shared" si="0"/>
        <v>52700</v>
      </c>
      <c r="AB39" s="28"/>
      <c r="AC39" s="28">
        <v>1700</v>
      </c>
      <c r="AD39" s="20">
        <f t="shared" si="1"/>
        <v>52700</v>
      </c>
      <c r="AE39" s="19" t="s">
        <v>45</v>
      </c>
      <c r="AF39" s="19">
        <v>0</v>
      </c>
      <c r="AG39" s="19">
        <v>0</v>
      </c>
      <c r="AH39" s="19">
        <f t="shared" si="2"/>
        <v>1700</v>
      </c>
      <c r="AI39" s="28"/>
      <c r="AJ39" s="28" t="s">
        <v>46</v>
      </c>
    </row>
    <row r="40" spans="1:36" x14ac:dyDescent="0.25">
      <c r="A40" s="14">
        <v>32</v>
      </c>
      <c r="B40" s="28"/>
      <c r="C40" s="16">
        <v>4</v>
      </c>
      <c r="D40" s="16">
        <v>112574955</v>
      </c>
      <c r="E40" s="17">
        <v>43809</v>
      </c>
      <c r="F40" s="18">
        <v>43817</v>
      </c>
      <c r="G40" s="31">
        <v>600964</v>
      </c>
      <c r="H40" s="28">
        <v>12700</v>
      </c>
      <c r="I40" s="20"/>
      <c r="J40" s="28"/>
      <c r="K40" s="28"/>
      <c r="L40" s="28"/>
      <c r="M40" s="29"/>
      <c r="N40" s="31">
        <v>523187</v>
      </c>
      <c r="O40" s="20">
        <v>0</v>
      </c>
      <c r="P40" s="16">
        <v>4</v>
      </c>
      <c r="Q40" s="16">
        <v>112574955</v>
      </c>
      <c r="R40" s="30">
        <v>600964</v>
      </c>
      <c r="S40" s="28"/>
      <c r="T40" s="28"/>
      <c r="U40" s="28"/>
      <c r="V40" s="28"/>
      <c r="W40" s="16">
        <v>2635615</v>
      </c>
      <c r="X40" s="28"/>
      <c r="Y40" s="30">
        <v>54400</v>
      </c>
      <c r="Z40" s="28"/>
      <c r="AA40" s="20">
        <f t="shared" si="0"/>
        <v>0</v>
      </c>
      <c r="AB40" s="28"/>
      <c r="AC40" s="28">
        <v>54400</v>
      </c>
      <c r="AD40" s="20">
        <f t="shared" si="1"/>
        <v>0</v>
      </c>
      <c r="AE40" s="19" t="s">
        <v>45</v>
      </c>
      <c r="AF40" s="19">
        <v>0</v>
      </c>
      <c r="AG40" s="19">
        <v>0</v>
      </c>
      <c r="AH40" s="19">
        <f t="shared" si="2"/>
        <v>54400</v>
      </c>
      <c r="AI40" s="28"/>
      <c r="AJ40" s="28" t="s">
        <v>46</v>
      </c>
    </row>
    <row r="41" spans="1:36" x14ac:dyDescent="0.25">
      <c r="A41" s="14">
        <v>33</v>
      </c>
      <c r="B41" s="28"/>
      <c r="C41" s="16">
        <v>4</v>
      </c>
      <c r="D41" s="16">
        <v>112545623</v>
      </c>
      <c r="E41" s="17">
        <v>43724</v>
      </c>
      <c r="F41" s="18">
        <v>43746</v>
      </c>
      <c r="G41" s="19">
        <v>2135248</v>
      </c>
      <c r="H41" s="28"/>
      <c r="I41" s="20">
        <v>57310</v>
      </c>
      <c r="J41" s="28"/>
      <c r="K41" s="28"/>
      <c r="L41" s="28"/>
      <c r="M41" s="29"/>
      <c r="N41" s="31">
        <v>2036379</v>
      </c>
      <c r="O41" s="20">
        <v>0</v>
      </c>
      <c r="P41" s="16">
        <v>4</v>
      </c>
      <c r="Q41" s="16">
        <v>112545623</v>
      </c>
      <c r="R41" s="30">
        <v>2135248</v>
      </c>
      <c r="S41" s="28"/>
      <c r="T41" s="28"/>
      <c r="U41" s="28"/>
      <c r="V41" s="28"/>
      <c r="W41" s="16">
        <v>2668358</v>
      </c>
      <c r="X41" s="28"/>
      <c r="Y41" s="30">
        <v>57310</v>
      </c>
      <c r="Z41" s="28"/>
      <c r="AA41" s="20">
        <f t="shared" si="0"/>
        <v>57310</v>
      </c>
      <c r="AB41" s="28"/>
      <c r="AC41" s="28">
        <v>0</v>
      </c>
      <c r="AD41" s="20">
        <f t="shared" si="1"/>
        <v>57310</v>
      </c>
      <c r="AE41" s="28" t="s">
        <v>47</v>
      </c>
      <c r="AF41" s="19">
        <v>0</v>
      </c>
      <c r="AG41" s="19">
        <v>0</v>
      </c>
      <c r="AH41" s="19">
        <f t="shared" si="2"/>
        <v>0</v>
      </c>
      <c r="AI41" s="28"/>
      <c r="AJ41" s="28" t="s">
        <v>46</v>
      </c>
    </row>
    <row r="42" spans="1:36" x14ac:dyDescent="0.25">
      <c r="A42" s="14">
        <v>34</v>
      </c>
      <c r="B42" s="28"/>
      <c r="C42" s="16">
        <v>4</v>
      </c>
      <c r="D42" s="16">
        <v>112586446</v>
      </c>
      <c r="E42" s="17">
        <v>43843</v>
      </c>
      <c r="F42" s="18">
        <v>43864</v>
      </c>
      <c r="G42" s="19">
        <v>1324623</v>
      </c>
      <c r="H42" s="28"/>
      <c r="I42" s="20">
        <v>112455</v>
      </c>
      <c r="J42" s="28"/>
      <c r="K42" s="28"/>
      <c r="L42" s="28"/>
      <c r="M42" s="29"/>
      <c r="N42" s="31">
        <v>1187925</v>
      </c>
      <c r="O42" s="20">
        <v>0</v>
      </c>
      <c r="P42" s="16">
        <v>4</v>
      </c>
      <c r="Q42" s="16">
        <v>112586446</v>
      </c>
      <c r="R42" s="30">
        <v>1324623</v>
      </c>
      <c r="S42" s="28"/>
      <c r="T42" s="28"/>
      <c r="U42" s="28"/>
      <c r="V42" s="28"/>
      <c r="W42" s="16">
        <v>2679109</v>
      </c>
      <c r="X42" s="28"/>
      <c r="Y42" s="30">
        <v>112455</v>
      </c>
      <c r="Z42" s="28"/>
      <c r="AA42" s="20">
        <f t="shared" si="0"/>
        <v>112455</v>
      </c>
      <c r="AB42" s="28"/>
      <c r="AC42" s="28">
        <v>0</v>
      </c>
      <c r="AD42" s="20">
        <f t="shared" si="1"/>
        <v>112455</v>
      </c>
      <c r="AE42" s="19" t="s">
        <v>45</v>
      </c>
      <c r="AF42" s="19">
        <v>0</v>
      </c>
      <c r="AG42" s="19">
        <v>0</v>
      </c>
      <c r="AH42" s="19">
        <f t="shared" si="2"/>
        <v>0</v>
      </c>
      <c r="AI42" s="28"/>
      <c r="AJ42" s="28" t="s">
        <v>46</v>
      </c>
    </row>
    <row r="43" spans="1:36" x14ac:dyDescent="0.25">
      <c r="A43" s="14">
        <v>35</v>
      </c>
      <c r="B43" s="28"/>
      <c r="C43" s="16">
        <v>4</v>
      </c>
      <c r="D43" s="16">
        <v>112510496</v>
      </c>
      <c r="E43" s="17">
        <v>43585</v>
      </c>
      <c r="F43" s="18">
        <v>43599</v>
      </c>
      <c r="G43" s="35">
        <v>5611095</v>
      </c>
      <c r="H43" s="28">
        <v>237669</v>
      </c>
      <c r="I43" s="20">
        <v>211337</v>
      </c>
      <c r="J43" s="28"/>
      <c r="K43" s="28"/>
      <c r="L43" s="28"/>
      <c r="M43" s="29"/>
      <c r="N43" s="31">
        <v>5054094</v>
      </c>
      <c r="O43" s="20">
        <v>0</v>
      </c>
      <c r="P43" s="16">
        <v>4</v>
      </c>
      <c r="Q43" s="16">
        <v>112510496</v>
      </c>
      <c r="R43" s="30">
        <v>5611095</v>
      </c>
      <c r="S43" s="28"/>
      <c r="T43" s="28"/>
      <c r="U43" s="28"/>
      <c r="V43" s="28"/>
      <c r="W43" s="16">
        <v>2372187</v>
      </c>
      <c r="X43" s="28"/>
      <c r="Y43" s="30">
        <v>211337</v>
      </c>
      <c r="Z43" s="28"/>
      <c r="AA43" s="20">
        <f t="shared" si="0"/>
        <v>211337</v>
      </c>
      <c r="AB43" s="28"/>
      <c r="AC43" s="28">
        <v>0</v>
      </c>
      <c r="AD43" s="20">
        <f t="shared" si="1"/>
        <v>211337</v>
      </c>
      <c r="AE43" s="19" t="s">
        <v>45</v>
      </c>
      <c r="AF43" s="19">
        <v>0</v>
      </c>
      <c r="AG43" s="19">
        <v>0</v>
      </c>
      <c r="AH43" s="19">
        <f t="shared" si="2"/>
        <v>0</v>
      </c>
      <c r="AI43" s="28"/>
      <c r="AJ43" s="28" t="s">
        <v>46</v>
      </c>
    </row>
    <row r="44" spans="1:36" x14ac:dyDescent="0.25">
      <c r="A44" s="14">
        <v>36</v>
      </c>
      <c r="B44" s="28"/>
      <c r="C44" s="16">
        <v>4</v>
      </c>
      <c r="D44" s="16">
        <v>112533700</v>
      </c>
      <c r="E44" s="17">
        <v>43686</v>
      </c>
      <c r="F44" s="18">
        <v>43697</v>
      </c>
      <c r="G44" s="19">
        <v>3003912</v>
      </c>
      <c r="H44" s="28"/>
      <c r="I44" s="20"/>
      <c r="J44" s="28"/>
      <c r="K44" s="28"/>
      <c r="L44" s="28"/>
      <c r="M44" s="29"/>
      <c r="N44" s="31">
        <v>2726176</v>
      </c>
      <c r="O44" s="20">
        <v>0</v>
      </c>
      <c r="P44" s="16">
        <v>4</v>
      </c>
      <c r="Q44" s="16">
        <v>112533700</v>
      </c>
      <c r="R44" s="30">
        <v>3003912</v>
      </c>
      <c r="S44" s="28"/>
      <c r="T44" s="28"/>
      <c r="U44" s="28"/>
      <c r="V44" s="28"/>
      <c r="W44" s="16">
        <v>2483989</v>
      </c>
      <c r="X44" s="28"/>
      <c r="Y44" s="30">
        <v>222100</v>
      </c>
      <c r="Z44" s="28"/>
      <c r="AA44" s="20">
        <f t="shared" si="0"/>
        <v>0</v>
      </c>
      <c r="AB44" s="28"/>
      <c r="AC44" s="28">
        <v>222100</v>
      </c>
      <c r="AD44" s="20">
        <f t="shared" si="1"/>
        <v>0</v>
      </c>
      <c r="AE44" s="19" t="s">
        <v>45</v>
      </c>
      <c r="AF44" s="19">
        <v>0</v>
      </c>
      <c r="AG44" s="19">
        <v>0</v>
      </c>
      <c r="AH44" s="19">
        <f t="shared" si="2"/>
        <v>222100</v>
      </c>
      <c r="AI44" s="28"/>
      <c r="AJ44" s="28" t="s">
        <v>46</v>
      </c>
    </row>
    <row r="45" spans="1:36" x14ac:dyDescent="0.25">
      <c r="A45" s="14">
        <v>37</v>
      </c>
      <c r="B45" s="28"/>
      <c r="C45" s="16">
        <v>4</v>
      </c>
      <c r="D45" s="16">
        <v>112636185</v>
      </c>
      <c r="E45" s="17">
        <v>44032</v>
      </c>
      <c r="F45" s="18">
        <v>44053</v>
      </c>
      <c r="G45" s="19">
        <v>1488993</v>
      </c>
      <c r="H45" s="28"/>
      <c r="I45" s="20"/>
      <c r="J45" s="28"/>
      <c r="K45" s="28"/>
      <c r="L45" s="28"/>
      <c r="M45" s="29"/>
      <c r="N45" s="31">
        <v>1017911</v>
      </c>
      <c r="O45" s="20">
        <v>0</v>
      </c>
      <c r="P45" s="16">
        <v>4</v>
      </c>
      <c r="Q45" s="16">
        <v>112636185</v>
      </c>
      <c r="R45" s="30">
        <v>1488993</v>
      </c>
      <c r="S45" s="28"/>
      <c r="T45" s="28"/>
      <c r="U45" s="28"/>
      <c r="V45" s="28"/>
      <c r="W45" s="16">
        <v>2953702</v>
      </c>
      <c r="X45" s="28"/>
      <c r="Y45" s="30">
        <v>450308</v>
      </c>
      <c r="Z45" s="28"/>
      <c r="AA45" s="20">
        <f t="shared" si="0"/>
        <v>0</v>
      </c>
      <c r="AB45" s="28"/>
      <c r="AC45" s="28">
        <v>450308</v>
      </c>
      <c r="AD45" s="20">
        <f t="shared" si="1"/>
        <v>0</v>
      </c>
      <c r="AE45" s="19" t="s">
        <v>45</v>
      </c>
      <c r="AF45" s="19">
        <v>0</v>
      </c>
      <c r="AG45" s="19">
        <v>0</v>
      </c>
      <c r="AH45" s="19">
        <f t="shared" si="2"/>
        <v>450308</v>
      </c>
      <c r="AI45" s="28"/>
      <c r="AJ45" s="28" t="s">
        <v>46</v>
      </c>
    </row>
    <row r="46" spans="1:36" x14ac:dyDescent="0.25">
      <c r="A46" s="14">
        <v>38</v>
      </c>
      <c r="B46" s="28"/>
      <c r="C46" s="16">
        <v>4</v>
      </c>
      <c r="D46" s="16">
        <v>112600521</v>
      </c>
      <c r="E46" s="17">
        <v>43881</v>
      </c>
      <c r="F46" s="18">
        <v>43937</v>
      </c>
      <c r="G46" s="19">
        <v>691023</v>
      </c>
      <c r="H46" s="28"/>
      <c r="I46" s="20">
        <v>66503</v>
      </c>
      <c r="J46" s="28"/>
      <c r="K46" s="28"/>
      <c r="L46" s="28"/>
      <c r="M46" s="29"/>
      <c r="N46" s="31">
        <v>26000</v>
      </c>
      <c r="O46" s="20">
        <v>0</v>
      </c>
      <c r="P46" s="16">
        <v>4</v>
      </c>
      <c r="Q46" s="16">
        <v>112600521</v>
      </c>
      <c r="R46" s="30">
        <v>691023</v>
      </c>
      <c r="S46" s="28"/>
      <c r="T46" s="28"/>
      <c r="U46" s="28"/>
      <c r="V46" s="28"/>
      <c r="W46" s="16">
        <v>2801848</v>
      </c>
      <c r="X46" s="28"/>
      <c r="Y46" s="30">
        <v>665023</v>
      </c>
      <c r="Z46" s="28"/>
      <c r="AA46" s="20">
        <f t="shared" si="0"/>
        <v>66503</v>
      </c>
      <c r="AB46" s="28"/>
      <c r="AC46" s="28">
        <v>598520</v>
      </c>
      <c r="AD46" s="20">
        <f t="shared" si="1"/>
        <v>66503</v>
      </c>
      <c r="AE46" s="19" t="s">
        <v>45</v>
      </c>
      <c r="AF46" s="19">
        <v>0</v>
      </c>
      <c r="AG46" s="19">
        <v>0</v>
      </c>
      <c r="AH46" s="19">
        <f t="shared" si="2"/>
        <v>598520</v>
      </c>
      <c r="AI46" s="28"/>
      <c r="AJ46" s="28" t="s">
        <v>46</v>
      </c>
    </row>
    <row r="47" spans="1:36" x14ac:dyDescent="0.25">
      <c r="A47" s="14">
        <v>39</v>
      </c>
      <c r="B47" s="28"/>
      <c r="C47" s="16">
        <v>4</v>
      </c>
      <c r="D47" s="16">
        <v>112537105</v>
      </c>
      <c r="E47" s="17">
        <v>43698</v>
      </c>
      <c r="F47" s="18">
        <v>43719</v>
      </c>
      <c r="G47" s="19">
        <v>12588648</v>
      </c>
      <c r="H47" s="28"/>
      <c r="I47" s="20"/>
      <c r="J47" s="28"/>
      <c r="K47" s="28"/>
      <c r="L47" s="28"/>
      <c r="M47" s="29"/>
      <c r="N47" s="31">
        <v>11465655</v>
      </c>
      <c r="O47" s="20">
        <v>0</v>
      </c>
      <c r="P47" s="16">
        <v>4</v>
      </c>
      <c r="Q47" s="16">
        <v>112537105</v>
      </c>
      <c r="R47" s="30">
        <v>12588648</v>
      </c>
      <c r="S47" s="28"/>
      <c r="T47" s="28"/>
      <c r="U47" s="28"/>
      <c r="V47" s="28"/>
      <c r="W47" s="16">
        <v>2532566</v>
      </c>
      <c r="X47" s="28"/>
      <c r="Y47" s="30">
        <v>889000</v>
      </c>
      <c r="Z47" s="28"/>
      <c r="AA47" s="20">
        <f t="shared" si="0"/>
        <v>0</v>
      </c>
      <c r="AB47" s="28"/>
      <c r="AC47" s="28">
        <v>889000</v>
      </c>
      <c r="AD47" s="20">
        <f t="shared" si="1"/>
        <v>0</v>
      </c>
      <c r="AE47" s="19" t="s">
        <v>45</v>
      </c>
      <c r="AF47" s="19">
        <v>0</v>
      </c>
      <c r="AG47" s="19">
        <v>0</v>
      </c>
      <c r="AH47" s="19">
        <f t="shared" si="2"/>
        <v>889000</v>
      </c>
      <c r="AI47" s="28"/>
      <c r="AJ47" s="28" t="s">
        <v>46</v>
      </c>
    </row>
    <row r="48" spans="1:36" x14ac:dyDescent="0.25">
      <c r="A48" s="14">
        <v>40</v>
      </c>
      <c r="B48" s="28"/>
      <c r="C48" s="16">
        <v>4</v>
      </c>
      <c r="D48" s="16">
        <v>112546279</v>
      </c>
      <c r="E48" s="17">
        <v>43726</v>
      </c>
      <c r="F48" s="18">
        <v>43756</v>
      </c>
      <c r="G48" s="19">
        <v>3202900</v>
      </c>
      <c r="H48" s="28"/>
      <c r="I48" s="31">
        <v>232258</v>
      </c>
      <c r="J48" s="28"/>
      <c r="K48" s="28"/>
      <c r="L48" s="28"/>
      <c r="M48" s="29"/>
      <c r="N48" s="31">
        <v>1665812</v>
      </c>
      <c r="O48" s="20">
        <v>0</v>
      </c>
      <c r="P48" s="16">
        <v>4</v>
      </c>
      <c r="Q48" s="16">
        <v>112546279</v>
      </c>
      <c r="R48" s="30">
        <v>3202900</v>
      </c>
      <c r="S48" s="28"/>
      <c r="T48" s="28"/>
      <c r="U48" s="28"/>
      <c r="V48" s="28"/>
      <c r="W48" s="16">
        <v>2601021</v>
      </c>
      <c r="X48" s="28"/>
      <c r="Y48" s="30">
        <v>1503092</v>
      </c>
      <c r="Z48" s="28"/>
      <c r="AA48" s="20">
        <f t="shared" si="0"/>
        <v>232258</v>
      </c>
      <c r="AB48" s="28"/>
      <c r="AC48" s="28">
        <v>1270834</v>
      </c>
      <c r="AD48" s="20">
        <f t="shared" si="1"/>
        <v>232258</v>
      </c>
      <c r="AE48" s="19" t="s">
        <v>45</v>
      </c>
      <c r="AF48" s="19">
        <v>0</v>
      </c>
      <c r="AG48" s="19">
        <v>0</v>
      </c>
      <c r="AH48" s="19">
        <f t="shared" si="2"/>
        <v>1270834</v>
      </c>
      <c r="AI48" s="28"/>
      <c r="AJ48" s="28" t="s">
        <v>46</v>
      </c>
    </row>
    <row r="49" spans="1:36" x14ac:dyDescent="0.25">
      <c r="A49" s="14">
        <v>41</v>
      </c>
      <c r="B49" s="28"/>
      <c r="C49" s="16">
        <v>4</v>
      </c>
      <c r="D49" s="16">
        <v>112591750</v>
      </c>
      <c r="E49" s="17">
        <v>43856</v>
      </c>
      <c r="F49" s="18">
        <v>43880</v>
      </c>
      <c r="G49" s="19">
        <v>5715857</v>
      </c>
      <c r="H49" s="28"/>
      <c r="I49" s="20">
        <v>429450</v>
      </c>
      <c r="J49" s="28"/>
      <c r="K49" s="28"/>
      <c r="L49" s="28"/>
      <c r="M49" s="29"/>
      <c r="N49" s="31">
        <v>2177782</v>
      </c>
      <c r="O49" s="20">
        <v>0</v>
      </c>
      <c r="P49" s="16">
        <v>4</v>
      </c>
      <c r="Q49" s="16">
        <v>112591750</v>
      </c>
      <c r="R49" s="30">
        <v>5715857</v>
      </c>
      <c r="S49" s="28"/>
      <c r="T49" s="28"/>
      <c r="U49" s="28"/>
      <c r="V49" s="28"/>
      <c r="W49" s="16">
        <v>2701810</v>
      </c>
      <c r="X49" s="28"/>
      <c r="Y49" s="30">
        <v>3493630</v>
      </c>
      <c r="Z49" s="28"/>
      <c r="AA49" s="20">
        <f t="shared" si="0"/>
        <v>429450</v>
      </c>
      <c r="AB49" s="28"/>
      <c r="AC49" s="28">
        <v>3064180</v>
      </c>
      <c r="AD49" s="20">
        <f t="shared" si="1"/>
        <v>429450</v>
      </c>
      <c r="AE49" s="19" t="s">
        <v>45</v>
      </c>
      <c r="AF49" s="19">
        <v>0</v>
      </c>
      <c r="AG49" s="19">
        <v>0</v>
      </c>
      <c r="AH49" s="19">
        <f t="shared" si="2"/>
        <v>3064180</v>
      </c>
      <c r="AI49" s="28"/>
      <c r="AJ49" s="28" t="s">
        <v>46</v>
      </c>
    </row>
    <row r="50" spans="1:36" x14ac:dyDescent="0.25">
      <c r="Y50" s="44">
        <f>SUM(Y9:Y49)</f>
        <v>10657002</v>
      </c>
      <c r="AA50" s="44">
        <f>SUM(AA9:AA49)</f>
        <v>2119828</v>
      </c>
      <c r="AC50" s="44">
        <f>SUM(AC9:AC49)</f>
        <v>8537174</v>
      </c>
      <c r="AD50" s="44">
        <f>SUM(AD9:AD49)</f>
        <v>2119828</v>
      </c>
      <c r="AH50" s="44">
        <f>SUM(AH9:AH49)</f>
        <v>8537174</v>
      </c>
    </row>
    <row r="51" spans="1:36" x14ac:dyDescent="0.25">
      <c r="Y51" s="43"/>
    </row>
  </sheetData>
  <autoFilter ref="A8:AJ49"/>
  <mergeCells count="2">
    <mergeCell ref="A7:O7"/>
    <mergeCell ref="Q7:AH7"/>
  </mergeCells>
  <conditionalFormatting sqref="C15">
    <cfRule type="expression" dxfId="279" priority="276">
      <formula>($AG15:$AG20012="Total general")</formula>
    </cfRule>
    <cfRule type="expression" dxfId="278" priority="277">
      <formula>($AG15:$AG20012="Total FACTURA PAGADA")</formula>
    </cfRule>
    <cfRule type="expression" dxfId="277" priority="278">
      <formula>($AG15:$AG20012="Total FACTURA EN TRAMITE DE AUDITORIA Y NO VENCIDA PARA PAGO")</formula>
    </cfRule>
    <cfRule type="expression" dxfId="276" priority="279">
      <formula>($AG15:$AG20012="Total FACTURA DEVUELTA")</formula>
    </cfRule>
    <cfRule type="expression" dxfId="275" priority="280">
      <formula>($AG15:$AG20012="Total FACTURA NO RECIBIDA")</formula>
    </cfRule>
  </conditionalFormatting>
  <conditionalFormatting sqref="D10:D26">
    <cfRule type="expression" dxfId="274" priority="271">
      <formula>($R10:$R20004="Total general")</formula>
    </cfRule>
    <cfRule type="expression" dxfId="273" priority="272">
      <formula>($R10:$R20004="Total FACTURA PAGADA")</formula>
    </cfRule>
    <cfRule type="expression" dxfId="272" priority="273">
      <formula>($R10:$R20004="Total FACTURA EN TRAMITE DE AUDITORIA Y NO VENCIDA PARA PAGO")</formula>
    </cfRule>
    <cfRule type="expression" dxfId="271" priority="274">
      <formula>($R10:$R20004="Total FACTURA DEVUELTA")</formula>
    </cfRule>
    <cfRule type="expression" dxfId="270" priority="275">
      <formula>($R10:$R20004="Total FACTURA NO RECIBIDA")</formula>
    </cfRule>
  </conditionalFormatting>
  <conditionalFormatting sqref="C14">
    <cfRule type="expression" dxfId="269" priority="266">
      <formula>($R14:$R20008="Total general")</formula>
    </cfRule>
    <cfRule type="expression" dxfId="268" priority="267">
      <formula>($R14:$R20008="Total FACTURA PAGADA")</formula>
    </cfRule>
    <cfRule type="expression" dxfId="267" priority="268">
      <formula>($R14:$R20008="Total FACTURA EN TRAMITE DE AUDITORIA Y NO VENCIDA PARA PAGO")</formula>
    </cfRule>
    <cfRule type="expression" dxfId="266" priority="269">
      <formula>($R14:$R20008="Total FACTURA DEVUELTA")</formula>
    </cfRule>
    <cfRule type="expression" dxfId="265" priority="270">
      <formula>($R14:$R20008="Total FACTURA NO RECIBIDA")</formula>
    </cfRule>
  </conditionalFormatting>
  <conditionalFormatting sqref="P15">
    <cfRule type="expression" dxfId="264" priority="261">
      <formula>($AG15:$AG20012="Total general")</formula>
    </cfRule>
    <cfRule type="expression" dxfId="263" priority="262">
      <formula>($AG15:$AG20012="Total FACTURA PAGADA")</formula>
    </cfRule>
    <cfRule type="expression" dxfId="262" priority="263">
      <formula>($AG15:$AG20012="Total FACTURA EN TRAMITE DE AUDITORIA Y NO VENCIDA PARA PAGO")</formula>
    </cfRule>
    <cfRule type="expression" dxfId="261" priority="264">
      <formula>($AG15:$AG20012="Total FACTURA DEVUELTA")</formula>
    </cfRule>
    <cfRule type="expression" dxfId="260" priority="265">
      <formula>($AG15:$AG20012="Total FACTURA NO RECIBIDA")</formula>
    </cfRule>
  </conditionalFormatting>
  <conditionalFormatting sqref="Q10:Q26">
    <cfRule type="expression" dxfId="259" priority="256">
      <formula>($R10:$R20004="Total general")</formula>
    </cfRule>
    <cfRule type="expression" dxfId="258" priority="257">
      <formula>($R10:$R20004="Total FACTURA PAGADA")</formula>
    </cfRule>
    <cfRule type="expression" dxfId="257" priority="258">
      <formula>($R10:$R20004="Total FACTURA EN TRAMITE DE AUDITORIA Y NO VENCIDA PARA PAGO")</formula>
    </cfRule>
    <cfRule type="expression" dxfId="256" priority="259">
      <formula>($R10:$R20004="Total FACTURA DEVUELTA")</formula>
    </cfRule>
    <cfRule type="expression" dxfId="255" priority="260">
      <formula>($R10:$R20004="Total FACTURA NO RECIBIDA")</formula>
    </cfRule>
  </conditionalFormatting>
  <conditionalFormatting sqref="P14">
    <cfRule type="expression" dxfId="254" priority="251">
      <formula>($R14:$R20008="Total general")</formula>
    </cfRule>
    <cfRule type="expression" dxfId="253" priority="252">
      <formula>($R14:$R20008="Total FACTURA PAGADA")</formula>
    </cfRule>
    <cfRule type="expression" dxfId="252" priority="253">
      <formula>($R14:$R20008="Total FACTURA EN TRAMITE DE AUDITORIA Y NO VENCIDA PARA PAGO")</formula>
    </cfRule>
    <cfRule type="expression" dxfId="251" priority="254">
      <formula>($R14:$R20008="Total FACTURA DEVUELTA")</formula>
    </cfRule>
    <cfRule type="expression" dxfId="250" priority="255">
      <formula>($R14:$R20008="Total FACTURA NO RECIBIDA")</formula>
    </cfRule>
  </conditionalFormatting>
  <conditionalFormatting sqref="R10:R26">
    <cfRule type="expression" dxfId="249" priority="246">
      <formula>($R10:$R20004="Total general")</formula>
    </cfRule>
    <cfRule type="expression" dxfId="248" priority="247">
      <formula>($R10:$R20004="Total FACTURA PAGADA")</formula>
    </cfRule>
    <cfRule type="expression" dxfId="247" priority="248">
      <formula>($R10:$R20004="Total FACTURA EN TRAMITE DE AUDITORIA Y NO VENCIDA PARA PAGO")</formula>
    </cfRule>
    <cfRule type="expression" dxfId="246" priority="249">
      <formula>($R10:$R20004="Total FACTURA DEVUELTA")</formula>
    </cfRule>
    <cfRule type="expression" dxfId="245" priority="250">
      <formula>($R10:$R20004="Total FACTURA NO RECIBIDA")</formula>
    </cfRule>
  </conditionalFormatting>
  <conditionalFormatting sqref="W10:W26">
    <cfRule type="expression" dxfId="244" priority="241">
      <formula>($R10:$R20004="Total general")</formula>
    </cfRule>
    <cfRule type="expression" dxfId="243" priority="242">
      <formula>($R10:$R20004="Total FACTURA PAGADA")</formula>
    </cfRule>
    <cfRule type="expression" dxfId="242" priority="243">
      <formula>($R10:$R20004="Total FACTURA EN TRAMITE DE AUDITORIA Y NO VENCIDA PARA PAGO")</formula>
    </cfRule>
    <cfRule type="expression" dxfId="241" priority="244">
      <formula>($R10:$R20004="Total FACTURA DEVUELTA")</formula>
    </cfRule>
    <cfRule type="expression" dxfId="240" priority="245">
      <formula>($R10:$R20004="Total FACTURA NO RECIBIDA")</formula>
    </cfRule>
  </conditionalFormatting>
  <conditionalFormatting sqref="Y10:Y18">
    <cfRule type="expression" dxfId="239" priority="236">
      <formula>($R10:$R20004="Total general")</formula>
    </cfRule>
    <cfRule type="expression" dxfId="238" priority="237">
      <formula>($R10:$R20004="Total FACTURA PAGADA")</formula>
    </cfRule>
    <cfRule type="expression" dxfId="237" priority="238">
      <formula>($R10:$R20004="Total FACTURA EN TRAMITE DE AUDITORIA Y NO VENCIDA PARA PAGO")</formula>
    </cfRule>
    <cfRule type="expression" dxfId="236" priority="239">
      <formula>($R10:$R20004="Total FACTURA DEVUELTA")</formula>
    </cfRule>
    <cfRule type="expression" dxfId="235" priority="240">
      <formula>($R10:$R20004="Total FACTURA NO RECIBIDA")</formula>
    </cfRule>
  </conditionalFormatting>
  <conditionalFormatting sqref="S19:S26">
    <cfRule type="expression" dxfId="234" priority="231">
      <formula>($R19:$R20013="Total general")</formula>
    </cfRule>
    <cfRule type="expression" dxfId="233" priority="232">
      <formula>($R19:$R20013="Total FACTURA PAGADA")</formula>
    </cfRule>
    <cfRule type="expression" dxfId="232" priority="233">
      <formula>($R19:$R20013="Total FACTURA EN TRAMITE DE AUDITORIA Y NO VENCIDA PARA PAGO")</formula>
    </cfRule>
    <cfRule type="expression" dxfId="231" priority="234">
      <formula>($R19:$R20013="Total FACTURA DEVUELTA")</formula>
    </cfRule>
    <cfRule type="expression" dxfId="230" priority="235">
      <formula>($R19:$R20013="Total FACTURA NO RECIBIDA")</formula>
    </cfRule>
  </conditionalFormatting>
  <conditionalFormatting sqref="Y19:Y26">
    <cfRule type="expression" dxfId="229" priority="226">
      <formula>($R19:$R20013="Total general")</formula>
    </cfRule>
    <cfRule type="expression" dxfId="228" priority="227">
      <formula>($R19:$R20013="Total FACTURA PAGADA")</formula>
    </cfRule>
    <cfRule type="expression" dxfId="227" priority="228">
      <formula>($R19:$R20013="Total FACTURA EN TRAMITE DE AUDITORIA Y NO VENCIDA PARA PAGO")</formula>
    </cfRule>
    <cfRule type="expression" dxfId="226" priority="229">
      <formula>($R19:$R20013="Total FACTURA DEVUELTA")</formula>
    </cfRule>
    <cfRule type="expression" dxfId="225" priority="230">
      <formula>($R19:$R20013="Total FACTURA NO RECIBIDA")</formula>
    </cfRule>
  </conditionalFormatting>
  <conditionalFormatting sqref="C9:D9">
    <cfRule type="expression" dxfId="224" priority="221">
      <formula>($AF9:$AF20006="Total general")</formula>
    </cfRule>
    <cfRule type="expression" dxfId="223" priority="222">
      <formula>($AF9:$AF20006="Total FACTURA PAGADA")</formula>
    </cfRule>
    <cfRule type="expression" dxfId="222" priority="223">
      <formula>($AF9:$AF20006="Total FACTURA EN TRAMITE DE AUDITORIA Y NO VENCIDA PARA PAGO")</formula>
    </cfRule>
    <cfRule type="expression" dxfId="221" priority="224">
      <formula>($AF9:$AF20006="Total FACTURA DEVUELTA")</formula>
    </cfRule>
    <cfRule type="expression" dxfId="220" priority="225">
      <formula>($AF9:$AF20006="Total FACTURA NO RECIBIDA")</formula>
    </cfRule>
  </conditionalFormatting>
  <conditionalFormatting sqref="P9:Q9">
    <cfRule type="expression" dxfId="219" priority="216">
      <formula>($AF9:$AF20006="Total general")</formula>
    </cfRule>
    <cfRule type="expression" dxfId="218" priority="217">
      <formula>($AF9:$AF20006="Total FACTURA PAGADA")</formula>
    </cfRule>
    <cfRule type="expression" dxfId="217" priority="218">
      <formula>($AF9:$AF20006="Total FACTURA EN TRAMITE DE AUDITORIA Y NO VENCIDA PARA PAGO")</formula>
    </cfRule>
    <cfRule type="expression" dxfId="216" priority="219">
      <formula>($AF9:$AF20006="Total FACTURA DEVUELTA")</formula>
    </cfRule>
    <cfRule type="expression" dxfId="215" priority="220">
      <formula>($AF9:$AF20006="Total FACTURA NO RECIBIDA")</formula>
    </cfRule>
  </conditionalFormatting>
  <conditionalFormatting sqref="R9">
    <cfRule type="expression" dxfId="214" priority="211">
      <formula>($AF9:$AF20006="Total general")</formula>
    </cfRule>
    <cfRule type="expression" dxfId="213" priority="212">
      <formula>($AF9:$AF20006="Total FACTURA PAGADA")</formula>
    </cfRule>
    <cfRule type="expression" dxfId="212" priority="213">
      <formula>($AF9:$AF20006="Total FACTURA EN TRAMITE DE AUDITORIA Y NO VENCIDA PARA PAGO")</formula>
    </cfRule>
    <cfRule type="expression" dxfId="211" priority="214">
      <formula>($AF9:$AF20006="Total FACTURA DEVUELTA")</formula>
    </cfRule>
    <cfRule type="expression" dxfId="210" priority="215">
      <formula>($AF9:$AF20006="Total FACTURA NO RECIBIDA")</formula>
    </cfRule>
  </conditionalFormatting>
  <conditionalFormatting sqref="W9">
    <cfRule type="expression" dxfId="209" priority="206">
      <formula>($AF9:$AF20006="Total general")</formula>
    </cfRule>
    <cfRule type="expression" dxfId="208" priority="207">
      <formula>($AF9:$AF20006="Total FACTURA PAGADA")</formula>
    </cfRule>
    <cfRule type="expression" dxfId="207" priority="208">
      <formula>($AF9:$AF20006="Total FACTURA EN TRAMITE DE AUDITORIA Y NO VENCIDA PARA PAGO")</formula>
    </cfRule>
    <cfRule type="expression" dxfId="206" priority="209">
      <formula>($AF9:$AF20006="Total FACTURA DEVUELTA")</formula>
    </cfRule>
    <cfRule type="expression" dxfId="205" priority="210">
      <formula>($AF9:$AF20006="Total FACTURA NO RECIBIDA")</formula>
    </cfRule>
  </conditionalFormatting>
  <conditionalFormatting sqref="Y9">
    <cfRule type="expression" dxfId="204" priority="201">
      <formula>($AF9:$AF20006="Total general")</formula>
    </cfRule>
    <cfRule type="expression" dxfId="203" priority="202">
      <formula>($AF9:$AF20006="Total FACTURA PAGADA")</formula>
    </cfRule>
    <cfRule type="expression" dxfId="202" priority="203">
      <formula>($AF9:$AF20006="Total FACTURA EN TRAMITE DE AUDITORIA Y NO VENCIDA PARA PAGO")</formula>
    </cfRule>
    <cfRule type="expression" dxfId="201" priority="204">
      <formula>($AF9:$AF20006="Total FACTURA DEVUELTA")</formula>
    </cfRule>
    <cfRule type="expression" dxfId="200" priority="205">
      <formula>($AF9:$AF20006="Total FACTURA NO RECIBIDA")</formula>
    </cfRule>
  </conditionalFormatting>
  <conditionalFormatting sqref="AC10">
    <cfRule type="expression" dxfId="199" priority="196">
      <formula>($AG10:$AG17205="Total general")</formula>
    </cfRule>
    <cfRule type="expression" dxfId="198" priority="197">
      <formula>($AG10:$AG17205="Total FACTURA PAGADA")</formula>
    </cfRule>
    <cfRule type="expression" dxfId="197" priority="198">
      <formula>($AG10:$AG17205="Total FACTURA EN TRAMITE DE AUDITORIA Y NO VENCIDA PARA PAGO")</formula>
    </cfRule>
    <cfRule type="expression" dxfId="196" priority="199">
      <formula>($AG10:$AG17205="Total FACTURA DEVUELTA")</formula>
    </cfRule>
    <cfRule type="expression" dxfId="195" priority="200">
      <formula>($AG10:$AG17205="Total FACTURA NO RECIBIDA")</formula>
    </cfRule>
  </conditionalFormatting>
  <conditionalFormatting sqref="AC11">
    <cfRule type="expression" dxfId="194" priority="191">
      <formula>($AG11:$AG17206="Total general")</formula>
    </cfRule>
    <cfRule type="expression" dxfId="193" priority="192">
      <formula>($AG11:$AG17206="Total FACTURA PAGADA")</formula>
    </cfRule>
    <cfRule type="expression" dxfId="192" priority="193">
      <formula>($AG11:$AG17206="Total FACTURA EN TRAMITE DE AUDITORIA Y NO VENCIDA PARA PAGO")</formula>
    </cfRule>
    <cfRule type="expression" dxfId="191" priority="194">
      <formula>($AG11:$AG17206="Total FACTURA DEVUELTA")</formula>
    </cfRule>
    <cfRule type="expression" dxfId="190" priority="195">
      <formula>($AG11:$AG17206="Total FACTURA NO RECIBIDA")</formula>
    </cfRule>
  </conditionalFormatting>
  <conditionalFormatting sqref="AC12">
    <cfRule type="expression" dxfId="189" priority="186">
      <formula>($AG12:$AG17207="Total general")</formula>
    </cfRule>
    <cfRule type="expression" dxfId="188" priority="187">
      <formula>($AG12:$AG17207="Total FACTURA PAGADA")</formula>
    </cfRule>
    <cfRule type="expression" dxfId="187" priority="188">
      <formula>($AG12:$AG17207="Total FACTURA EN TRAMITE DE AUDITORIA Y NO VENCIDA PARA PAGO")</formula>
    </cfRule>
    <cfRule type="expression" dxfId="186" priority="189">
      <formula>($AG12:$AG17207="Total FACTURA DEVUELTA")</formula>
    </cfRule>
    <cfRule type="expression" dxfId="185" priority="190">
      <formula>($AG12:$AG17207="Total FACTURA NO RECIBIDA")</formula>
    </cfRule>
  </conditionalFormatting>
  <conditionalFormatting sqref="AC13">
    <cfRule type="expression" dxfId="184" priority="181">
      <formula>($AG13:$AG17208="Total general")</formula>
    </cfRule>
    <cfRule type="expression" dxfId="183" priority="182">
      <formula>($AG13:$AG17208="Total FACTURA PAGADA")</formula>
    </cfRule>
    <cfRule type="expression" dxfId="182" priority="183">
      <formula>($AG13:$AG17208="Total FACTURA EN TRAMITE DE AUDITORIA Y NO VENCIDA PARA PAGO")</formula>
    </cfRule>
    <cfRule type="expression" dxfId="181" priority="184">
      <formula>($AG13:$AG17208="Total FACTURA DEVUELTA")</formula>
    </cfRule>
    <cfRule type="expression" dxfId="180" priority="185">
      <formula>($AG13:$AG17208="Total FACTURA NO RECIBIDA")</formula>
    </cfRule>
  </conditionalFormatting>
  <conditionalFormatting sqref="AC14">
    <cfRule type="expression" dxfId="179" priority="176">
      <formula>($AG14:$AG17209="Total general")</formula>
    </cfRule>
    <cfRule type="expression" dxfId="178" priority="177">
      <formula>($AG14:$AG17209="Total FACTURA PAGADA")</formula>
    </cfRule>
    <cfRule type="expression" dxfId="177" priority="178">
      <formula>($AG14:$AG17209="Total FACTURA EN TRAMITE DE AUDITORIA Y NO VENCIDA PARA PAGO")</formula>
    </cfRule>
    <cfRule type="expression" dxfId="176" priority="179">
      <formula>($AG14:$AG17209="Total FACTURA DEVUELTA")</formula>
    </cfRule>
    <cfRule type="expression" dxfId="175" priority="180">
      <formula>($AG14:$AG17209="Total FACTURA NO RECIBIDA")</formula>
    </cfRule>
  </conditionalFormatting>
  <conditionalFormatting sqref="AC15">
    <cfRule type="expression" dxfId="174" priority="171">
      <formula>($AG15:$AG17210="Total general")</formula>
    </cfRule>
    <cfRule type="expression" dxfId="173" priority="172">
      <formula>($AG15:$AG17210="Total FACTURA PAGADA")</formula>
    </cfRule>
    <cfRule type="expression" dxfId="172" priority="173">
      <formula>($AG15:$AG17210="Total FACTURA EN TRAMITE DE AUDITORIA Y NO VENCIDA PARA PAGO")</formula>
    </cfRule>
    <cfRule type="expression" dxfId="171" priority="174">
      <formula>($AG15:$AG17210="Total FACTURA DEVUELTA")</formula>
    </cfRule>
    <cfRule type="expression" dxfId="170" priority="175">
      <formula>($AG15:$AG17210="Total FACTURA NO RECIBIDA")</formula>
    </cfRule>
  </conditionalFormatting>
  <conditionalFormatting sqref="AC16">
    <cfRule type="expression" dxfId="169" priority="166">
      <formula>($AG16:$AG17211="Total general")</formula>
    </cfRule>
    <cfRule type="expression" dxfId="168" priority="167">
      <formula>($AG16:$AG17211="Total FACTURA PAGADA")</formula>
    </cfRule>
    <cfRule type="expression" dxfId="167" priority="168">
      <formula>($AG16:$AG17211="Total FACTURA EN TRAMITE DE AUDITORIA Y NO VENCIDA PARA PAGO")</formula>
    </cfRule>
    <cfRule type="expression" dxfId="166" priority="169">
      <formula>($AG16:$AG17211="Total FACTURA DEVUELTA")</formula>
    </cfRule>
    <cfRule type="expression" dxfId="165" priority="170">
      <formula>($AG16:$AG17211="Total FACTURA NO RECIBIDA")</formula>
    </cfRule>
  </conditionalFormatting>
  <conditionalFormatting sqref="AC17">
    <cfRule type="expression" dxfId="164" priority="161">
      <formula>($AG17:$AG17212="Total general")</formula>
    </cfRule>
    <cfRule type="expression" dxfId="163" priority="162">
      <formula>($AG17:$AG17212="Total FACTURA PAGADA")</formula>
    </cfRule>
    <cfRule type="expression" dxfId="162" priority="163">
      <formula>($AG17:$AG17212="Total FACTURA EN TRAMITE DE AUDITORIA Y NO VENCIDA PARA PAGO")</formula>
    </cfRule>
    <cfRule type="expression" dxfId="161" priority="164">
      <formula>($AG17:$AG17212="Total FACTURA DEVUELTA")</formula>
    </cfRule>
    <cfRule type="expression" dxfId="160" priority="165">
      <formula>($AG17:$AG17212="Total FACTURA NO RECIBIDA")</formula>
    </cfRule>
  </conditionalFormatting>
  <conditionalFormatting sqref="AC18">
    <cfRule type="expression" dxfId="159" priority="156">
      <formula>($AG18:$AG17213="Total general")</formula>
    </cfRule>
    <cfRule type="expression" dxfId="158" priority="157">
      <formula>($AG18:$AG17213="Total FACTURA PAGADA")</formula>
    </cfRule>
    <cfRule type="expression" dxfId="157" priority="158">
      <formula>($AG18:$AG17213="Total FACTURA EN TRAMITE DE AUDITORIA Y NO VENCIDA PARA PAGO")</formula>
    </cfRule>
    <cfRule type="expression" dxfId="156" priority="159">
      <formula>($AG18:$AG17213="Total FACTURA DEVUELTA")</formula>
    </cfRule>
    <cfRule type="expression" dxfId="155" priority="160">
      <formula>($AG18:$AG17213="Total FACTURA NO RECIBIDA")</formula>
    </cfRule>
  </conditionalFormatting>
  <conditionalFormatting sqref="AC19">
    <cfRule type="expression" dxfId="154" priority="151">
      <formula>($AG19:$AG17214="Total general")</formula>
    </cfRule>
    <cfRule type="expression" dxfId="153" priority="152">
      <formula>($AG19:$AG17214="Total FACTURA PAGADA")</formula>
    </cfRule>
    <cfRule type="expression" dxfId="152" priority="153">
      <formula>($AG19:$AG17214="Total FACTURA EN TRAMITE DE AUDITORIA Y NO VENCIDA PARA PAGO")</formula>
    </cfRule>
    <cfRule type="expression" dxfId="151" priority="154">
      <formula>($AG19:$AG17214="Total FACTURA DEVUELTA")</formula>
    </cfRule>
    <cfRule type="expression" dxfId="150" priority="155">
      <formula>($AG19:$AG17214="Total FACTURA NO RECIBIDA")</formula>
    </cfRule>
  </conditionalFormatting>
  <conditionalFormatting sqref="AC20">
    <cfRule type="expression" dxfId="149" priority="146">
      <formula>($AG20:$AG17215="Total general")</formula>
    </cfRule>
    <cfRule type="expression" dxfId="148" priority="147">
      <formula>($AG20:$AG17215="Total FACTURA PAGADA")</formula>
    </cfRule>
    <cfRule type="expression" dxfId="147" priority="148">
      <formula>($AG20:$AG17215="Total FACTURA EN TRAMITE DE AUDITORIA Y NO VENCIDA PARA PAGO")</formula>
    </cfRule>
    <cfRule type="expression" dxfId="146" priority="149">
      <formula>($AG20:$AG17215="Total FACTURA DEVUELTA")</formula>
    </cfRule>
    <cfRule type="expression" dxfId="145" priority="150">
      <formula>($AG20:$AG17215="Total FACTURA NO RECIBIDA")</formula>
    </cfRule>
  </conditionalFormatting>
  <conditionalFormatting sqref="AC21">
    <cfRule type="expression" dxfId="144" priority="141">
      <formula>($AG21:$AG17216="Total general")</formula>
    </cfRule>
    <cfRule type="expression" dxfId="143" priority="142">
      <formula>($AG21:$AG17216="Total FACTURA PAGADA")</formula>
    </cfRule>
    <cfRule type="expression" dxfId="142" priority="143">
      <formula>($AG21:$AG17216="Total FACTURA EN TRAMITE DE AUDITORIA Y NO VENCIDA PARA PAGO")</formula>
    </cfRule>
    <cfRule type="expression" dxfId="141" priority="144">
      <formula>($AG21:$AG17216="Total FACTURA DEVUELTA")</formula>
    </cfRule>
    <cfRule type="expression" dxfId="140" priority="145">
      <formula>($AG21:$AG17216="Total FACTURA NO RECIBIDA")</formula>
    </cfRule>
  </conditionalFormatting>
  <conditionalFormatting sqref="AC22">
    <cfRule type="expression" dxfId="139" priority="136">
      <formula>($AG22:$AG17217="Total general")</formula>
    </cfRule>
    <cfRule type="expression" dxfId="138" priority="137">
      <formula>($AG22:$AG17217="Total FACTURA PAGADA")</formula>
    </cfRule>
    <cfRule type="expression" dxfId="137" priority="138">
      <formula>($AG22:$AG17217="Total FACTURA EN TRAMITE DE AUDITORIA Y NO VENCIDA PARA PAGO")</formula>
    </cfRule>
    <cfRule type="expression" dxfId="136" priority="139">
      <formula>($AG22:$AG17217="Total FACTURA DEVUELTA")</formula>
    </cfRule>
    <cfRule type="expression" dxfId="135" priority="140">
      <formula>($AG22:$AG17217="Total FACTURA NO RECIBIDA")</formula>
    </cfRule>
  </conditionalFormatting>
  <conditionalFormatting sqref="AC23">
    <cfRule type="expression" dxfId="134" priority="131">
      <formula>($AG23:$AG17218="Total general")</formula>
    </cfRule>
    <cfRule type="expression" dxfId="133" priority="132">
      <formula>($AG23:$AG17218="Total FACTURA PAGADA")</formula>
    </cfRule>
    <cfRule type="expression" dxfId="132" priority="133">
      <formula>($AG23:$AG17218="Total FACTURA EN TRAMITE DE AUDITORIA Y NO VENCIDA PARA PAGO")</formula>
    </cfRule>
    <cfRule type="expression" dxfId="131" priority="134">
      <formula>($AG23:$AG17218="Total FACTURA DEVUELTA")</formula>
    </cfRule>
    <cfRule type="expression" dxfId="130" priority="135">
      <formula>($AG23:$AG17218="Total FACTURA NO RECIBIDA")</formula>
    </cfRule>
  </conditionalFormatting>
  <conditionalFormatting sqref="AC24">
    <cfRule type="expression" dxfId="129" priority="126">
      <formula>($AG24:$AG17219="Total general")</formula>
    </cfRule>
    <cfRule type="expression" dxfId="128" priority="127">
      <formula>($AG24:$AG17219="Total FACTURA PAGADA")</formula>
    </cfRule>
    <cfRule type="expression" dxfId="127" priority="128">
      <formula>($AG24:$AG17219="Total FACTURA EN TRAMITE DE AUDITORIA Y NO VENCIDA PARA PAGO")</formula>
    </cfRule>
    <cfRule type="expression" dxfId="126" priority="129">
      <formula>($AG24:$AG17219="Total FACTURA DEVUELTA")</formula>
    </cfRule>
    <cfRule type="expression" dxfId="125" priority="130">
      <formula>($AG24:$AG17219="Total FACTURA NO RECIBIDA")</formula>
    </cfRule>
  </conditionalFormatting>
  <conditionalFormatting sqref="AC25">
    <cfRule type="expression" dxfId="124" priority="121">
      <formula>($AG25:$AG17220="Total general")</formula>
    </cfRule>
    <cfRule type="expression" dxfId="123" priority="122">
      <formula>($AG25:$AG17220="Total FACTURA PAGADA")</formula>
    </cfRule>
    <cfRule type="expression" dxfId="122" priority="123">
      <formula>($AG25:$AG17220="Total FACTURA EN TRAMITE DE AUDITORIA Y NO VENCIDA PARA PAGO")</formula>
    </cfRule>
    <cfRule type="expression" dxfId="121" priority="124">
      <formula>($AG25:$AG17220="Total FACTURA DEVUELTA")</formula>
    </cfRule>
    <cfRule type="expression" dxfId="120" priority="125">
      <formula>($AG25:$AG17220="Total FACTURA NO RECIBIDA")</formula>
    </cfRule>
  </conditionalFormatting>
  <conditionalFormatting sqref="AC26">
    <cfRule type="expression" dxfId="119" priority="116">
      <formula>($AG26:$AG17221="Total general")</formula>
    </cfRule>
    <cfRule type="expression" dxfId="118" priority="117">
      <formula>($AG26:$AG17221="Total FACTURA PAGADA")</formula>
    </cfRule>
    <cfRule type="expression" dxfId="117" priority="118">
      <formula>($AG26:$AG17221="Total FACTURA EN TRAMITE DE AUDITORIA Y NO VENCIDA PARA PAGO")</formula>
    </cfRule>
    <cfRule type="expression" dxfId="116" priority="119">
      <formula>($AG26:$AG17221="Total FACTURA DEVUELTA")</formula>
    </cfRule>
    <cfRule type="expression" dxfId="115" priority="120">
      <formula>($AG26:$AG17221="Total FACTURA NO RECIBIDA")</formula>
    </cfRule>
  </conditionalFormatting>
  <conditionalFormatting sqref="AC27">
    <cfRule type="expression" dxfId="114" priority="111">
      <formula>($AG27:$AG17222="Total general")</formula>
    </cfRule>
    <cfRule type="expression" dxfId="113" priority="112">
      <formula>($AG27:$AG17222="Total FACTURA PAGADA")</formula>
    </cfRule>
    <cfRule type="expression" dxfId="112" priority="113">
      <formula>($AG27:$AG17222="Total FACTURA EN TRAMITE DE AUDITORIA Y NO VENCIDA PARA PAGO")</formula>
    </cfRule>
    <cfRule type="expression" dxfId="111" priority="114">
      <formula>($AG27:$AG17222="Total FACTURA DEVUELTA")</formula>
    </cfRule>
    <cfRule type="expression" dxfId="110" priority="115">
      <formula>($AG27:$AG17222="Total FACTURA NO RECIBIDA")</formula>
    </cfRule>
  </conditionalFormatting>
  <conditionalFormatting sqref="AC28">
    <cfRule type="expression" dxfId="109" priority="106">
      <formula>($AG28:$AG17223="Total general")</formula>
    </cfRule>
    <cfRule type="expression" dxfId="108" priority="107">
      <formula>($AG28:$AG17223="Total FACTURA PAGADA")</formula>
    </cfRule>
    <cfRule type="expression" dxfId="107" priority="108">
      <formula>($AG28:$AG17223="Total FACTURA EN TRAMITE DE AUDITORIA Y NO VENCIDA PARA PAGO")</formula>
    </cfRule>
    <cfRule type="expression" dxfId="106" priority="109">
      <formula>($AG28:$AG17223="Total FACTURA DEVUELTA")</formula>
    </cfRule>
    <cfRule type="expression" dxfId="105" priority="110">
      <formula>($AG28:$AG17223="Total FACTURA NO RECIBIDA")</formula>
    </cfRule>
  </conditionalFormatting>
  <conditionalFormatting sqref="AC29">
    <cfRule type="expression" dxfId="104" priority="101">
      <formula>($AG29:$AG17224="Total general")</formula>
    </cfRule>
    <cfRule type="expression" dxfId="103" priority="102">
      <formula>($AG29:$AG17224="Total FACTURA PAGADA")</formula>
    </cfRule>
    <cfRule type="expression" dxfId="102" priority="103">
      <formula>($AG29:$AG17224="Total FACTURA EN TRAMITE DE AUDITORIA Y NO VENCIDA PARA PAGO")</formula>
    </cfRule>
    <cfRule type="expression" dxfId="101" priority="104">
      <formula>($AG29:$AG17224="Total FACTURA DEVUELTA")</formula>
    </cfRule>
    <cfRule type="expression" dxfId="100" priority="105">
      <formula>($AG29:$AG17224="Total FACTURA NO RECIBIDA")</formula>
    </cfRule>
  </conditionalFormatting>
  <conditionalFormatting sqref="AC30">
    <cfRule type="expression" dxfId="99" priority="96">
      <formula>($AG30:$AG17225="Total general")</formula>
    </cfRule>
    <cfRule type="expression" dxfId="98" priority="97">
      <formula>($AG30:$AG17225="Total FACTURA PAGADA")</formula>
    </cfRule>
    <cfRule type="expression" dxfId="97" priority="98">
      <formula>($AG30:$AG17225="Total FACTURA EN TRAMITE DE AUDITORIA Y NO VENCIDA PARA PAGO")</formula>
    </cfRule>
    <cfRule type="expression" dxfId="96" priority="99">
      <formula>($AG30:$AG17225="Total FACTURA DEVUELTA")</formula>
    </cfRule>
    <cfRule type="expression" dxfId="95" priority="100">
      <formula>($AG30:$AG17225="Total FACTURA NO RECIBIDA")</formula>
    </cfRule>
  </conditionalFormatting>
  <conditionalFormatting sqref="AC31">
    <cfRule type="expression" dxfId="94" priority="91">
      <formula>($AG31:$AG17226="Total general")</formula>
    </cfRule>
    <cfRule type="expression" dxfId="93" priority="92">
      <formula>($AG31:$AG17226="Total FACTURA PAGADA")</formula>
    </cfRule>
    <cfRule type="expression" dxfId="92" priority="93">
      <formula>($AG31:$AG17226="Total FACTURA EN TRAMITE DE AUDITORIA Y NO VENCIDA PARA PAGO")</formula>
    </cfRule>
    <cfRule type="expression" dxfId="91" priority="94">
      <formula>($AG31:$AG17226="Total FACTURA DEVUELTA")</formula>
    </cfRule>
    <cfRule type="expression" dxfId="90" priority="95">
      <formula>($AG31:$AG17226="Total FACTURA NO RECIBIDA")</formula>
    </cfRule>
  </conditionalFormatting>
  <conditionalFormatting sqref="AC32">
    <cfRule type="expression" dxfId="89" priority="86">
      <formula>($AG32:$AG17227="Total general")</formula>
    </cfRule>
    <cfRule type="expression" dxfId="88" priority="87">
      <formula>($AG32:$AG17227="Total FACTURA PAGADA")</formula>
    </cfRule>
    <cfRule type="expression" dxfId="87" priority="88">
      <formula>($AG32:$AG17227="Total FACTURA EN TRAMITE DE AUDITORIA Y NO VENCIDA PARA PAGO")</formula>
    </cfRule>
    <cfRule type="expression" dxfId="86" priority="89">
      <formula>($AG32:$AG17227="Total FACTURA DEVUELTA")</formula>
    </cfRule>
    <cfRule type="expression" dxfId="85" priority="90">
      <formula>($AG32:$AG17227="Total FACTURA NO RECIBIDA")</formula>
    </cfRule>
  </conditionalFormatting>
  <conditionalFormatting sqref="AC33">
    <cfRule type="expression" dxfId="84" priority="81">
      <formula>($AG33:$AG17228="Total general")</formula>
    </cfRule>
    <cfRule type="expression" dxfId="83" priority="82">
      <formula>($AG33:$AG17228="Total FACTURA PAGADA")</formula>
    </cfRule>
    <cfRule type="expression" dxfId="82" priority="83">
      <formula>($AG33:$AG17228="Total FACTURA EN TRAMITE DE AUDITORIA Y NO VENCIDA PARA PAGO")</formula>
    </cfRule>
    <cfRule type="expression" dxfId="81" priority="84">
      <formula>($AG33:$AG17228="Total FACTURA DEVUELTA")</formula>
    </cfRule>
    <cfRule type="expression" dxfId="80" priority="85">
      <formula>($AG33:$AG17228="Total FACTURA NO RECIBIDA")</formula>
    </cfRule>
  </conditionalFormatting>
  <conditionalFormatting sqref="AC34">
    <cfRule type="expression" dxfId="79" priority="76">
      <formula>($AG34:$AG17229="Total general")</formula>
    </cfRule>
    <cfRule type="expression" dxfId="78" priority="77">
      <formula>($AG34:$AG17229="Total FACTURA PAGADA")</formula>
    </cfRule>
    <cfRule type="expression" dxfId="77" priority="78">
      <formula>($AG34:$AG17229="Total FACTURA EN TRAMITE DE AUDITORIA Y NO VENCIDA PARA PAGO")</formula>
    </cfRule>
    <cfRule type="expression" dxfId="76" priority="79">
      <formula>($AG34:$AG17229="Total FACTURA DEVUELTA")</formula>
    </cfRule>
    <cfRule type="expression" dxfId="75" priority="80">
      <formula>($AG34:$AG17229="Total FACTURA NO RECIBIDA")</formula>
    </cfRule>
  </conditionalFormatting>
  <conditionalFormatting sqref="AC35">
    <cfRule type="expression" dxfId="74" priority="71">
      <formula>($AG35:$AG17230="Total general")</formula>
    </cfRule>
    <cfRule type="expression" dxfId="73" priority="72">
      <formula>($AG35:$AG17230="Total FACTURA PAGADA")</formula>
    </cfRule>
    <cfRule type="expression" dxfId="72" priority="73">
      <formula>($AG35:$AG17230="Total FACTURA EN TRAMITE DE AUDITORIA Y NO VENCIDA PARA PAGO")</formula>
    </cfRule>
    <cfRule type="expression" dxfId="71" priority="74">
      <formula>($AG35:$AG17230="Total FACTURA DEVUELTA")</formula>
    </cfRule>
    <cfRule type="expression" dxfId="70" priority="75">
      <formula>($AG35:$AG17230="Total FACTURA NO RECIBIDA")</formula>
    </cfRule>
  </conditionalFormatting>
  <conditionalFormatting sqref="AC36">
    <cfRule type="expression" dxfId="69" priority="66">
      <formula>($AG36:$AG17231="Total general")</formula>
    </cfRule>
    <cfRule type="expression" dxfId="68" priority="67">
      <formula>($AG36:$AG17231="Total FACTURA PAGADA")</formula>
    </cfRule>
    <cfRule type="expression" dxfId="67" priority="68">
      <formula>($AG36:$AG17231="Total FACTURA EN TRAMITE DE AUDITORIA Y NO VENCIDA PARA PAGO")</formula>
    </cfRule>
    <cfRule type="expression" dxfId="66" priority="69">
      <formula>($AG36:$AG17231="Total FACTURA DEVUELTA")</formula>
    </cfRule>
    <cfRule type="expression" dxfId="65" priority="70">
      <formula>($AG36:$AG17231="Total FACTURA NO RECIBIDA")</formula>
    </cfRule>
  </conditionalFormatting>
  <conditionalFormatting sqref="AC37">
    <cfRule type="expression" dxfId="64" priority="61">
      <formula>($AG37:$AG17232="Total general")</formula>
    </cfRule>
    <cfRule type="expression" dxfId="63" priority="62">
      <formula>($AG37:$AG17232="Total FACTURA PAGADA")</formula>
    </cfRule>
    <cfRule type="expression" dxfId="62" priority="63">
      <formula>($AG37:$AG17232="Total FACTURA EN TRAMITE DE AUDITORIA Y NO VENCIDA PARA PAGO")</formula>
    </cfRule>
    <cfRule type="expression" dxfId="61" priority="64">
      <formula>($AG37:$AG17232="Total FACTURA DEVUELTA")</formula>
    </cfRule>
    <cfRule type="expression" dxfId="60" priority="65">
      <formula>($AG37:$AG17232="Total FACTURA NO RECIBIDA")</formula>
    </cfRule>
  </conditionalFormatting>
  <conditionalFormatting sqref="AC38">
    <cfRule type="expression" dxfId="59" priority="56">
      <formula>($AG38:$AG17233="Total general")</formula>
    </cfRule>
    <cfRule type="expression" dxfId="58" priority="57">
      <formula>($AG38:$AG17233="Total FACTURA PAGADA")</formula>
    </cfRule>
    <cfRule type="expression" dxfId="57" priority="58">
      <formula>($AG38:$AG17233="Total FACTURA EN TRAMITE DE AUDITORIA Y NO VENCIDA PARA PAGO")</formula>
    </cfRule>
    <cfRule type="expression" dxfId="56" priority="59">
      <formula>($AG38:$AG17233="Total FACTURA DEVUELTA")</formula>
    </cfRule>
    <cfRule type="expression" dxfId="55" priority="60">
      <formula>($AG38:$AG17233="Total FACTURA NO RECIBIDA")</formula>
    </cfRule>
  </conditionalFormatting>
  <conditionalFormatting sqref="AC39">
    <cfRule type="expression" dxfId="54" priority="51">
      <formula>($AG39:$AG17234="Total general")</formula>
    </cfRule>
    <cfRule type="expression" dxfId="53" priority="52">
      <formula>($AG39:$AG17234="Total FACTURA PAGADA")</formula>
    </cfRule>
    <cfRule type="expression" dxfId="52" priority="53">
      <formula>($AG39:$AG17234="Total FACTURA EN TRAMITE DE AUDITORIA Y NO VENCIDA PARA PAGO")</formula>
    </cfRule>
    <cfRule type="expression" dxfId="51" priority="54">
      <formula>($AG39:$AG17234="Total FACTURA DEVUELTA")</formula>
    </cfRule>
    <cfRule type="expression" dxfId="50" priority="55">
      <formula>($AG39:$AG17234="Total FACTURA NO RECIBIDA")</formula>
    </cfRule>
  </conditionalFormatting>
  <conditionalFormatting sqref="AC40">
    <cfRule type="expression" dxfId="49" priority="46">
      <formula>($AG40:$AG17235="Total general")</formula>
    </cfRule>
    <cfRule type="expression" dxfId="48" priority="47">
      <formula>($AG40:$AG17235="Total FACTURA PAGADA")</formula>
    </cfRule>
    <cfRule type="expression" dxfId="47" priority="48">
      <formula>($AG40:$AG17235="Total FACTURA EN TRAMITE DE AUDITORIA Y NO VENCIDA PARA PAGO")</formula>
    </cfRule>
    <cfRule type="expression" dxfId="46" priority="49">
      <formula>($AG40:$AG17235="Total FACTURA DEVUELTA")</formula>
    </cfRule>
    <cfRule type="expression" dxfId="45" priority="50">
      <formula>($AG40:$AG17235="Total FACTURA NO RECIBIDA")</formula>
    </cfRule>
  </conditionalFormatting>
  <conditionalFormatting sqref="AC41">
    <cfRule type="expression" dxfId="44" priority="41">
      <formula>($AG41:$AG17236="Total general")</formula>
    </cfRule>
    <cfRule type="expression" dxfId="43" priority="42">
      <formula>($AG41:$AG17236="Total FACTURA PAGADA")</formula>
    </cfRule>
    <cfRule type="expression" dxfId="42" priority="43">
      <formula>($AG41:$AG17236="Total FACTURA EN TRAMITE DE AUDITORIA Y NO VENCIDA PARA PAGO")</formula>
    </cfRule>
    <cfRule type="expression" dxfId="41" priority="44">
      <formula>($AG41:$AG17236="Total FACTURA DEVUELTA")</formula>
    </cfRule>
    <cfRule type="expression" dxfId="40" priority="45">
      <formula>($AG41:$AG17236="Total FACTURA NO RECIBIDA")</formula>
    </cfRule>
  </conditionalFormatting>
  <conditionalFormatting sqref="AC42">
    <cfRule type="expression" dxfId="39" priority="36">
      <formula>($AG42:$AG17237="Total general")</formula>
    </cfRule>
    <cfRule type="expression" dxfId="38" priority="37">
      <formula>($AG42:$AG17237="Total FACTURA PAGADA")</formula>
    </cfRule>
    <cfRule type="expression" dxfId="37" priority="38">
      <formula>($AG42:$AG17237="Total FACTURA EN TRAMITE DE AUDITORIA Y NO VENCIDA PARA PAGO")</formula>
    </cfRule>
    <cfRule type="expression" dxfId="36" priority="39">
      <formula>($AG42:$AG17237="Total FACTURA DEVUELTA")</formula>
    </cfRule>
    <cfRule type="expression" dxfId="35" priority="40">
      <formula>($AG42:$AG17237="Total FACTURA NO RECIBIDA")</formula>
    </cfRule>
  </conditionalFormatting>
  <conditionalFormatting sqref="AC43">
    <cfRule type="expression" dxfId="34" priority="31">
      <formula>($AG43:$AG17238="Total general")</formula>
    </cfRule>
    <cfRule type="expression" dxfId="33" priority="32">
      <formula>($AG43:$AG17238="Total FACTURA PAGADA")</formula>
    </cfRule>
    <cfRule type="expression" dxfId="32" priority="33">
      <formula>($AG43:$AG17238="Total FACTURA EN TRAMITE DE AUDITORIA Y NO VENCIDA PARA PAGO")</formula>
    </cfRule>
    <cfRule type="expression" dxfId="31" priority="34">
      <formula>($AG43:$AG17238="Total FACTURA DEVUELTA")</formula>
    </cfRule>
    <cfRule type="expression" dxfId="30" priority="35">
      <formula>($AG43:$AG17238="Total FACTURA NO RECIBIDA")</formula>
    </cfRule>
  </conditionalFormatting>
  <conditionalFormatting sqref="AC44">
    <cfRule type="expression" dxfId="29" priority="26">
      <formula>($AG44:$AG17239="Total general")</formula>
    </cfRule>
    <cfRule type="expression" dxfId="28" priority="27">
      <formula>($AG44:$AG17239="Total FACTURA PAGADA")</formula>
    </cfRule>
    <cfRule type="expression" dxfId="27" priority="28">
      <formula>($AG44:$AG17239="Total FACTURA EN TRAMITE DE AUDITORIA Y NO VENCIDA PARA PAGO")</formula>
    </cfRule>
    <cfRule type="expression" dxfId="26" priority="29">
      <formula>($AG44:$AG17239="Total FACTURA DEVUELTA")</formula>
    </cfRule>
    <cfRule type="expression" dxfId="25" priority="30">
      <formula>($AG44:$AG17239="Total FACTURA NO RECIBIDA")</formula>
    </cfRule>
  </conditionalFormatting>
  <conditionalFormatting sqref="AC45">
    <cfRule type="expression" dxfId="24" priority="21">
      <formula>($AG45:$AG17240="Total general")</formula>
    </cfRule>
    <cfRule type="expression" dxfId="23" priority="22">
      <formula>($AG45:$AG17240="Total FACTURA PAGADA")</formula>
    </cfRule>
    <cfRule type="expression" dxfId="22" priority="23">
      <formula>($AG45:$AG17240="Total FACTURA EN TRAMITE DE AUDITORIA Y NO VENCIDA PARA PAGO")</formula>
    </cfRule>
    <cfRule type="expression" dxfId="21" priority="24">
      <formula>($AG45:$AG17240="Total FACTURA DEVUELTA")</formula>
    </cfRule>
    <cfRule type="expression" dxfId="20" priority="25">
      <formula>($AG45:$AG17240="Total FACTURA NO RECIBIDA")</formula>
    </cfRule>
  </conditionalFormatting>
  <conditionalFormatting sqref="AC46">
    <cfRule type="expression" dxfId="19" priority="16">
      <formula>($AG46:$AG17241="Total general")</formula>
    </cfRule>
    <cfRule type="expression" dxfId="18" priority="17">
      <formula>($AG46:$AG17241="Total FACTURA PAGADA")</formula>
    </cfRule>
    <cfRule type="expression" dxfId="17" priority="18">
      <formula>($AG46:$AG17241="Total FACTURA EN TRAMITE DE AUDITORIA Y NO VENCIDA PARA PAGO")</formula>
    </cfRule>
    <cfRule type="expression" dxfId="16" priority="19">
      <formula>($AG46:$AG17241="Total FACTURA DEVUELTA")</formula>
    </cfRule>
    <cfRule type="expression" dxfId="15" priority="20">
      <formula>($AG46:$AG17241="Total FACTURA NO RECIBIDA")</formula>
    </cfRule>
  </conditionalFormatting>
  <conditionalFormatting sqref="AC47">
    <cfRule type="expression" dxfId="14" priority="11">
      <formula>($AG47:$AG17242="Total general")</formula>
    </cfRule>
    <cfRule type="expression" dxfId="13" priority="12">
      <formula>($AG47:$AG17242="Total FACTURA PAGADA")</formula>
    </cfRule>
    <cfRule type="expression" dxfId="12" priority="13">
      <formula>($AG47:$AG17242="Total FACTURA EN TRAMITE DE AUDITORIA Y NO VENCIDA PARA PAGO")</formula>
    </cfRule>
    <cfRule type="expression" dxfId="11" priority="14">
      <formula>($AG47:$AG17242="Total FACTURA DEVUELTA")</formula>
    </cfRule>
    <cfRule type="expression" dxfId="10" priority="15">
      <formula>($AG47:$AG17242="Total FACTURA NO RECIBIDA")</formula>
    </cfRule>
  </conditionalFormatting>
  <conditionalFormatting sqref="AC48">
    <cfRule type="expression" dxfId="9" priority="6">
      <formula>($AG48:$AG17243="Total general")</formula>
    </cfRule>
    <cfRule type="expression" dxfId="8" priority="7">
      <formula>($AG48:$AG17243="Total FACTURA PAGADA")</formula>
    </cfRule>
    <cfRule type="expression" dxfId="7" priority="8">
      <formula>($AG48:$AG17243="Total FACTURA EN TRAMITE DE AUDITORIA Y NO VENCIDA PARA PAGO")</formula>
    </cfRule>
    <cfRule type="expression" dxfId="6" priority="9">
      <formula>($AG48:$AG17243="Total FACTURA DEVUELTA")</formula>
    </cfRule>
    <cfRule type="expression" dxfId="5" priority="10">
      <formula>($AG48:$AG17243="Total FACTURA NO RECIBIDA")</formula>
    </cfRule>
  </conditionalFormatting>
  <conditionalFormatting sqref="AC49">
    <cfRule type="expression" dxfId="4" priority="1">
      <formula>($AG49:$AG17244="Total general")</formula>
    </cfRule>
    <cfRule type="expression" dxfId="3" priority="2">
      <formula>($AG49:$AG17244="Total FACTURA PAGADA")</formula>
    </cfRule>
    <cfRule type="expression" dxfId="2" priority="3">
      <formula>($AG49:$AG17244="Total FACTURA EN TRAMITE DE AUDITORIA Y NO VENCIDA PARA PAGO")</formula>
    </cfRule>
    <cfRule type="expression" dxfId="1" priority="4">
      <formula>($AG49:$AG17244="Total FACTURA DEVUELTA")</formula>
    </cfRule>
    <cfRule type="expression" dxfId="0" priority="5">
      <formula>($AG49:$AG17244="Total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27CAB-D85C-4182-8345-57661A06D61C}"/>
</file>

<file path=customXml/itemProps2.xml><?xml version="1.0" encoding="utf-8"?>
<ds:datastoreItem xmlns:ds="http://schemas.openxmlformats.org/officeDocument/2006/customXml" ds:itemID="{8F1F19AF-23DB-4F50-A054-14B9650C2394}"/>
</file>

<file path=customXml/itemProps3.xml><?xml version="1.0" encoding="utf-8"?>
<ds:datastoreItem xmlns:ds="http://schemas.openxmlformats.org/officeDocument/2006/customXml" ds:itemID="{85A27FD8-DC0F-4E2D-BFC4-414395DA9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Rosa Osorio Barahona</dc:creator>
  <cp:lastModifiedBy>Daniel Angel Marin</cp:lastModifiedBy>
  <dcterms:created xsi:type="dcterms:W3CDTF">2021-01-21T13:36:52Z</dcterms:created>
  <dcterms:modified xsi:type="dcterms:W3CDTF">2021-01-23T12:20:50Z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0x01010044661BA7126AEE42BFB3A48AC07FA5B2</vt:lpwstr>
  </property>
</Properties>
</file>