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-120" yWindow="-120" windowWidth="24240" windowHeight="13140"/>
  </bookViews>
  <sheets>
    <sheet name="PROPUESTA FORMATO" sheetId="3" r:id="rId1"/>
  </sheets>
  <definedNames>
    <definedName name="_xlnm._FilterDatabase" localSheetId="0" hidden="1">'PROPUESTA FORMATO'!$A$8:$AJ$85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6" i="3" l="1"/>
  <c r="AD46" i="3"/>
  <c r="AC46" i="3"/>
  <c r="AA46" i="3"/>
  <c r="Y46" i="3"/>
  <c r="AH45" i="3" l="1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D28" i="3"/>
  <c r="AD11" i="3"/>
  <c r="AA45" i="3"/>
  <c r="AD45" i="3" s="1"/>
  <c r="AA44" i="3"/>
  <c r="AD44" i="3" s="1"/>
  <c r="AA43" i="3"/>
  <c r="AD43" i="3" s="1"/>
  <c r="AA42" i="3"/>
  <c r="AD42" i="3" s="1"/>
  <c r="AA41" i="3"/>
  <c r="AD41" i="3" s="1"/>
  <c r="AA40" i="3"/>
  <c r="AD40" i="3" s="1"/>
  <c r="AA39" i="3"/>
  <c r="AD39" i="3" s="1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AD15" i="3" s="1"/>
  <c r="AA14" i="3"/>
  <c r="AD14" i="3" s="1"/>
  <c r="AA13" i="3"/>
  <c r="AD13" i="3" s="1"/>
  <c r="AA12" i="3"/>
  <c r="AD12" i="3" s="1"/>
  <c r="AA11" i="3"/>
  <c r="AA10" i="3"/>
  <c r="AD10" i="3" s="1"/>
  <c r="AA9" i="3"/>
  <c r="AD9" i="3" s="1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<sst xmlns="http://schemas.openxmlformats.org/spreadsheetml/2006/main" count="273" uniqueCount="49">
  <si>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</si>
  <si>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</si>
  <si>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</si>
  <si>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</si>
  <si>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</si>
  <si>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</si>
  <si>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</si>
  <si>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</si>
  <si>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</si>
  <si>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</si>
  <si>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</si>
  <si>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</si>
  <si>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</si>
  <si>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</si>
  <si>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</si>
  <si>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</si>
  <si>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</si>
  <si>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</si>
  <si>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</si>
  <si>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</si>
  <si>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</si>
  <si>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</si>
  <si>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</si>
  <si>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</si>
  <si>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</si>
  <si>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</si>
  <si>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</si>
  <si>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</si>
  <si>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</si>
  <si>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</si>
  <si>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</si>
  <si>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</si>
  <si>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</si>
  <si>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</si>
  <si>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</si>
  <si>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</si>
  <si>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</si>
  <si>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</si>
  <si>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</si>
  <si>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</si>
  <si>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</si>
  <si>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</si>
  <si>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</si>
  <si>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UNIDAD MEDICO QUIRURGICA DE O.R.L. LTDA. NIT 860509323</t>
  </si>
  <si>
    <t>UMQ</t>
  </si>
  <si>
    <t>CONCILIACION PAGADA EL 2020/12/15</t>
  </si>
  <si>
    <t>FINIC- 1</t>
  </si>
  <si>
    <t>FINIS- 1</t>
  </si>
  <si>
    <t>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</si>
</sst>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4" borderId="0" xfId="0" applyFill="1"/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5" fontId="8" fillId="0" borderId="1" xfId="4" applyNumberFormat="1" applyFont="1" applyBorder="1"/>
    <xf numFmtId="165" fontId="8" fillId="4" borderId="1" xfId="4" applyNumberFormat="1" applyFont="1" applyFill="1" applyBorder="1"/>
    <xf numFmtId="1" fontId="8" fillId="0" borderId="1" xfId="3" applyNumberFormat="1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14" fontId="10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/>
    <xf numFmtId="3" fontId="10" fillId="4" borderId="1" xfId="1" applyNumberFormat="1" applyFont="1" applyFill="1" applyBorder="1"/>
    <xf numFmtId="3" fontId="10" fillId="0" borderId="1" xfId="0" applyNumberFormat="1" applyFont="1" applyBorder="1"/>
    <xf numFmtId="0" fontId="0" fillId="0" borderId="0" xfId="0" applyFont="1" applyBorder="1"/>
    <xf numFmtId="3" fontId="10" fillId="4" borderId="0" xfId="1" applyNumberFormat="1" applyFont="1" applyFill="1" applyBorder="1"/>
    <xf numFmtId="165" fontId="8" fillId="0" borderId="0" xfId="4" applyNumberFormat="1" applyFont="1" applyBorder="1"/>
    <xf numFmtId="165" fontId="8" fillId="4" borderId="0" xfId="4" applyNumberFormat="1" applyFont="1" applyFill="1" applyBorder="1"/>
    <xf numFmtId="3" fontId="10" fillId="4" borderId="0" xfId="0" applyNumberFormat="1" applyFont="1" applyFill="1" applyBorder="1"/>
    <xf numFmtId="0" fontId="0" fillId="0" borderId="0" xfId="0" applyBorder="1"/>
    <xf numFmtId="0" fontId="9" fillId="0" borderId="0" xfId="0" applyFont="1" applyBorder="1"/>
    <xf numFmtId="0" fontId="0" fillId="0" borderId="0" xfId="0" applyFont="1" applyFill="1" applyBorder="1"/>
    <xf numFmtId="165" fontId="8" fillId="0" borderId="0" xfId="4" applyNumberFormat="1" applyFont="1" applyFill="1" applyBorder="1"/>
    <xf numFmtId="0" fontId="0" fillId="0" borderId="1" xfId="0" applyBorder="1"/>
    <xf numFmtId="14" fontId="0" fillId="0" borderId="1" xfId="0" applyNumberFormat="1" applyBorder="1"/>
    <xf numFmtId="42" fontId="10" fillId="4" borderId="1" xfId="4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5" fontId="9" fillId="4" borderId="0" xfId="4" applyNumberFormat="1" applyFont="1" applyFill="1" applyBorder="1"/>
  </cellXfs>
  <cellStyles count="5">
    <cellStyle name="Millares" xfId="1" builtinId="3"/>
    <cellStyle name="Moneda" xfId="3" builtinId="4"/>
    <cellStyle name="Moneda [0]" xfId="4" builtinId="7"/>
    <cellStyle name="Normal" xfId="0" builtinId="0"/>
    <cellStyle name="Normal 2 2" xfId="2"/>
  </cellStyles>
  <dxfs count="1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5"/>
  <sheetViews>
    <sheetView tabSelected="1" zoomScale="98" zoomScaleNormal="98" workbookViewId="0">
      <selection activeCell="A8" sqref="A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5" max="5" width="10.42578125" bestFit="1" customWidth="1"/>
    <col min="6" max="6" width="11.5703125" bestFit="1" customWidth="1"/>
    <col min="7" max="7" width="13" bestFit="1" customWidth="1"/>
    <col min="8" max="8" width="15.5703125" bestFit="1" customWidth="1"/>
    <col min="9" max="9" width="11.7109375" bestFit="1" customWidth="1"/>
    <col min="10" max="10" width="12.5703125" bestFit="1" customWidth="1"/>
    <col min="11" max="11" width="13" bestFit="1" customWidth="1"/>
    <col min="12" max="12" width="13.42578125" bestFit="1" customWidth="1"/>
    <col min="13" max="13" width="12.85546875" bestFit="1" customWidth="1"/>
    <col min="14" max="14" width="12.7109375" customWidth="1"/>
    <col min="15" max="15" width="15" bestFit="1" customWidth="1"/>
    <col min="16" max="16" width="12.140625" customWidth="1"/>
    <col min="17" max="17" width="19.140625" customWidth="1"/>
    <col min="18" max="18" width="10.7109375" bestFit="1" customWidth="1"/>
    <col min="19" max="19" width="11.5703125" bestFit="1" customWidth="1"/>
    <col min="20" max="20" width="12.140625" bestFit="1" customWidth="1"/>
    <col min="21" max="21" width="13.42578125" bestFit="1" customWidth="1"/>
    <col min="22" max="22" width="10.28515625" bestFit="1" customWidth="1"/>
    <col min="23" max="23" width="11" bestFit="1" customWidth="1"/>
    <col min="24" max="24" width="9.28515625" customWidth="1"/>
    <col min="25" max="25" width="10.85546875" customWidth="1"/>
    <col min="26" max="26" width="7.28515625" customWidth="1"/>
    <col min="27" max="27" width="12.42578125" bestFit="1" customWidth="1"/>
    <col min="28" max="28" width="10.42578125" bestFit="1" customWidth="1"/>
    <col min="29" max="29" width="11.5703125" bestFit="1" customWidth="1"/>
    <col min="30" max="30" width="14.42578125" bestFit="1" customWidth="1"/>
    <col min="31" max="31" width="18.7109375" bestFit="1" customWidth="1"/>
    <col min="32" max="32" width="18.5703125" bestFit="1" customWidth="1"/>
    <col min="33" max="33" width="17.5703125" bestFit="1" customWidth="1"/>
    <col min="34" max="34" width="13" bestFit="1" customWidth="1"/>
    <col min="35" max="35" width="13.85546875" customWidth="1"/>
    <col min="36" max="36" width="3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48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3</v>
      </c>
      <c r="D4" s="3">
        <v>43921</v>
      </c>
    </row>
    <row r="5" spans="1:36" x14ac:dyDescent="0.25">
      <c r="A5" s="1" t="s">
        <v>4</v>
      </c>
      <c r="D5" s="3">
        <v>44180</v>
      </c>
    </row>
    <row r="6" spans="1:36" ht="15.75" thickBot="1" x14ac:dyDescent="0.3"/>
    <row r="7" spans="1:36" ht="15.75" customHeight="1" thickBot="1" x14ac:dyDescent="0.3">
      <c r="A7" s="43" t="s">
        <v>5</v>
      </c>
      <c r="B7" s="44"/>
      <c r="C7" s="45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6"/>
      <c r="P7" s="2"/>
      <c r="Q7" s="40" t="s">
        <v>6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</row>
    <row r="8" spans="1:36" ht="45" x14ac:dyDescent="0.25">
      <c r="A8" s="5" t="s">
        <v>7</v>
      </c>
      <c r="B8" s="6" t="s">
        <v>8</v>
      </c>
      <c r="C8" s="14" t="s">
        <v>9</v>
      </c>
      <c r="D8" s="14" t="s">
        <v>10</v>
      </c>
      <c r="E8" s="7" t="s">
        <v>11</v>
      </c>
      <c r="F8" s="6" t="s">
        <v>12</v>
      </c>
      <c r="G8" s="8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8" t="s">
        <v>20</v>
      </c>
      <c r="O8" s="8" t="s">
        <v>21</v>
      </c>
      <c r="P8" s="9" t="s">
        <v>22</v>
      </c>
      <c r="Q8" s="10" t="s">
        <v>23</v>
      </c>
      <c r="R8" s="9" t="s">
        <v>24</v>
      </c>
      <c r="S8" s="9" t="s">
        <v>25</v>
      </c>
      <c r="T8" s="9" t="s">
        <v>26</v>
      </c>
      <c r="U8" s="11" t="s">
        <v>27</v>
      </c>
      <c r="V8" s="9" t="s">
        <v>28</v>
      </c>
      <c r="W8" s="11" t="s">
        <v>29</v>
      </c>
      <c r="X8" s="11" t="s">
        <v>30</v>
      </c>
      <c r="Y8" s="11" t="s">
        <v>31</v>
      </c>
      <c r="Z8" s="9" t="s">
        <v>32</v>
      </c>
      <c r="AA8" s="11" t="s">
        <v>33</v>
      </c>
      <c r="AB8" s="11" t="s">
        <v>34</v>
      </c>
      <c r="AC8" s="11" t="s">
        <v>35</v>
      </c>
      <c r="AD8" s="11" t="s">
        <v>36</v>
      </c>
      <c r="AE8" s="11" t="s">
        <v>37</v>
      </c>
      <c r="AF8" s="11" t="s">
        <v>38</v>
      </c>
      <c r="AG8" s="11" t="s">
        <v>39</v>
      </c>
      <c r="AH8" s="11" t="s">
        <v>40</v>
      </c>
      <c r="AI8" s="12" t="s">
        <v>41</v>
      </c>
      <c r="AJ8" s="13" t="s">
        <v>42</v>
      </c>
    </row>
    <row r="9" spans="1:36" x14ac:dyDescent="0.25">
      <c r="A9" s="22">
        <v>1</v>
      </c>
      <c r="B9" s="23"/>
      <c r="C9" s="37" t="s">
        <v>44</v>
      </c>
      <c r="D9" s="37">
        <v>100653</v>
      </c>
      <c r="E9" s="38">
        <v>43865</v>
      </c>
      <c r="F9" s="24">
        <v>43865</v>
      </c>
      <c r="G9" s="39">
        <v>4936000</v>
      </c>
      <c r="H9" s="39">
        <v>68972</v>
      </c>
      <c r="I9" s="39">
        <v>40117</v>
      </c>
      <c r="J9" s="39">
        <v>0</v>
      </c>
      <c r="K9" s="39">
        <v>4684678</v>
      </c>
      <c r="L9" s="39">
        <v>142233</v>
      </c>
      <c r="M9" s="39">
        <v>0</v>
      </c>
      <c r="N9" s="39">
        <v>4826911</v>
      </c>
      <c r="O9" s="39">
        <v>0</v>
      </c>
      <c r="P9" s="37" t="s">
        <v>44</v>
      </c>
      <c r="Q9" s="37">
        <v>100653</v>
      </c>
      <c r="R9" s="15">
        <v>4936000</v>
      </c>
      <c r="S9" s="26"/>
      <c r="T9" s="26"/>
      <c r="U9" s="22"/>
      <c r="V9" s="26"/>
      <c r="W9" s="18">
        <v>2676871</v>
      </c>
      <c r="X9" s="22"/>
      <c r="Y9" s="16">
        <v>182350</v>
      </c>
      <c r="Z9" s="22"/>
      <c r="AA9" s="26">
        <f>+Y9-AC9</f>
        <v>40117</v>
      </c>
      <c r="AB9" s="26"/>
      <c r="AC9" s="27">
        <v>142233</v>
      </c>
      <c r="AD9" s="26">
        <f>AA9</f>
        <v>40117</v>
      </c>
      <c r="AE9" s="25" t="s">
        <v>46</v>
      </c>
      <c r="AF9" s="25">
        <v>0</v>
      </c>
      <c r="AG9" s="25">
        <v>0</v>
      </c>
      <c r="AH9" s="25">
        <f>AC9</f>
        <v>142233</v>
      </c>
      <c r="AI9" s="25"/>
      <c r="AJ9" s="19" t="s">
        <v>45</v>
      </c>
    </row>
    <row r="10" spans="1:36" x14ac:dyDescent="0.25">
      <c r="A10" s="22">
        <v>2</v>
      </c>
      <c r="B10" s="23"/>
      <c r="C10" s="37" t="s">
        <v>44</v>
      </c>
      <c r="D10" s="37">
        <v>100657</v>
      </c>
      <c r="E10" s="38">
        <v>43865</v>
      </c>
      <c r="F10" s="24">
        <v>43865</v>
      </c>
      <c r="G10" s="39">
        <v>451200</v>
      </c>
      <c r="H10" s="39">
        <v>3200</v>
      </c>
      <c r="I10" s="39">
        <v>6204</v>
      </c>
      <c r="J10" s="39">
        <v>0</v>
      </c>
      <c r="K10" s="39">
        <v>419800</v>
      </c>
      <c r="L10" s="39">
        <v>21996</v>
      </c>
      <c r="M10" s="39">
        <v>0</v>
      </c>
      <c r="N10" s="39">
        <v>441796</v>
      </c>
      <c r="O10" s="39">
        <v>0</v>
      </c>
      <c r="P10" s="37" t="s">
        <v>44</v>
      </c>
      <c r="Q10" s="37">
        <v>100657</v>
      </c>
      <c r="R10" s="15">
        <v>451200</v>
      </c>
      <c r="S10" s="26"/>
      <c r="T10" s="26"/>
      <c r="U10" s="22"/>
      <c r="V10" s="26"/>
      <c r="W10" s="18">
        <v>2677353</v>
      </c>
      <c r="X10" s="22"/>
      <c r="Y10" s="16">
        <v>28200</v>
      </c>
      <c r="Z10" s="22"/>
      <c r="AA10" s="26">
        <f t="shared" ref="AA10:AA45" si="0">+Y10-AC10</f>
        <v>6204</v>
      </c>
      <c r="AB10" s="26"/>
      <c r="AC10" s="27">
        <v>21996</v>
      </c>
      <c r="AD10" s="26">
        <f t="shared" ref="AD10:AD45" si="1">AA10</f>
        <v>6204</v>
      </c>
      <c r="AE10" s="25" t="s">
        <v>46</v>
      </c>
      <c r="AF10" s="25">
        <v>0</v>
      </c>
      <c r="AG10" s="25">
        <v>0</v>
      </c>
      <c r="AH10" s="25">
        <f t="shared" ref="AH10:AH45" si="2">AC10</f>
        <v>21996</v>
      </c>
      <c r="AI10" s="25"/>
      <c r="AJ10" s="19" t="s">
        <v>45</v>
      </c>
    </row>
    <row r="11" spans="1:36" x14ac:dyDescent="0.25">
      <c r="A11" s="22">
        <v>3</v>
      </c>
      <c r="B11" s="23"/>
      <c r="C11" s="37" t="s">
        <v>44</v>
      </c>
      <c r="D11" s="37">
        <v>101155</v>
      </c>
      <c r="E11" s="38">
        <v>43865</v>
      </c>
      <c r="F11" s="24">
        <v>43865</v>
      </c>
      <c r="G11" s="39">
        <v>164750</v>
      </c>
      <c r="H11" s="39">
        <v>28502</v>
      </c>
      <c r="I11" s="39">
        <v>1056</v>
      </c>
      <c r="J11" s="39">
        <v>0</v>
      </c>
      <c r="K11" s="39">
        <v>131448</v>
      </c>
      <c r="L11" s="39">
        <v>3744</v>
      </c>
      <c r="M11" s="39">
        <v>0</v>
      </c>
      <c r="N11" s="39">
        <v>135192</v>
      </c>
      <c r="O11" s="39">
        <v>0</v>
      </c>
      <c r="P11" s="37" t="s">
        <v>44</v>
      </c>
      <c r="Q11" s="37">
        <v>101155</v>
      </c>
      <c r="R11" s="15">
        <v>164750</v>
      </c>
      <c r="S11" s="26"/>
      <c r="T11" s="26"/>
      <c r="U11" s="22"/>
      <c r="V11" s="26"/>
      <c r="W11" s="18">
        <v>2677348</v>
      </c>
      <c r="X11" s="22"/>
      <c r="Y11" s="16">
        <v>4800</v>
      </c>
      <c r="Z11" s="22"/>
      <c r="AA11" s="26">
        <f t="shared" si="0"/>
        <v>1056</v>
      </c>
      <c r="AB11" s="26"/>
      <c r="AC11" s="27">
        <v>3744</v>
      </c>
      <c r="AD11" s="26">
        <f t="shared" si="1"/>
        <v>1056</v>
      </c>
      <c r="AE11" s="25" t="s">
        <v>46</v>
      </c>
      <c r="AF11" s="25">
        <v>0</v>
      </c>
      <c r="AG11" s="25">
        <v>0</v>
      </c>
      <c r="AH11" s="25">
        <f t="shared" si="2"/>
        <v>3744</v>
      </c>
      <c r="AI11" s="25"/>
      <c r="AJ11" s="19" t="s">
        <v>45</v>
      </c>
    </row>
    <row r="12" spans="1:36" x14ac:dyDescent="0.25">
      <c r="A12" s="22">
        <v>4</v>
      </c>
      <c r="B12" s="23"/>
      <c r="C12" s="37" t="s">
        <v>44</v>
      </c>
      <c r="D12" s="37">
        <v>103395</v>
      </c>
      <c r="E12" s="38">
        <v>43874</v>
      </c>
      <c r="F12" s="24">
        <v>43874</v>
      </c>
      <c r="G12" s="39">
        <v>659000</v>
      </c>
      <c r="H12" s="39">
        <v>0</v>
      </c>
      <c r="I12" s="39">
        <v>4224</v>
      </c>
      <c r="J12" s="39">
        <v>0</v>
      </c>
      <c r="K12" s="39">
        <v>639800</v>
      </c>
      <c r="L12" s="39">
        <v>14976</v>
      </c>
      <c r="M12" s="39">
        <v>0</v>
      </c>
      <c r="N12" s="39">
        <v>654776</v>
      </c>
      <c r="O12" s="39">
        <v>0</v>
      </c>
      <c r="P12" s="37" t="s">
        <v>44</v>
      </c>
      <c r="Q12" s="37">
        <v>103395</v>
      </c>
      <c r="R12" s="15">
        <v>659000</v>
      </c>
      <c r="S12" s="26"/>
      <c r="T12" s="26"/>
      <c r="U12" s="22"/>
      <c r="V12" s="26"/>
      <c r="W12" s="18">
        <v>2693382</v>
      </c>
      <c r="X12" s="22"/>
      <c r="Y12" s="16">
        <v>19200</v>
      </c>
      <c r="Z12" s="22"/>
      <c r="AA12" s="26">
        <f t="shared" si="0"/>
        <v>4224</v>
      </c>
      <c r="AB12" s="26"/>
      <c r="AC12" s="27">
        <v>14976</v>
      </c>
      <c r="AD12" s="26">
        <f t="shared" si="1"/>
        <v>4224</v>
      </c>
      <c r="AE12" s="25" t="s">
        <v>46</v>
      </c>
      <c r="AF12" s="25">
        <v>0</v>
      </c>
      <c r="AG12" s="25">
        <v>0</v>
      </c>
      <c r="AH12" s="25">
        <f t="shared" si="2"/>
        <v>14976</v>
      </c>
      <c r="AI12" s="25"/>
      <c r="AJ12" s="19" t="s">
        <v>45</v>
      </c>
    </row>
    <row r="13" spans="1:36" x14ac:dyDescent="0.25">
      <c r="A13" s="22">
        <v>5</v>
      </c>
      <c r="B13" s="23"/>
      <c r="C13" s="37" t="s">
        <v>44</v>
      </c>
      <c r="D13" s="37">
        <v>104313</v>
      </c>
      <c r="E13" s="38">
        <v>43881</v>
      </c>
      <c r="F13" s="24">
        <v>43881</v>
      </c>
      <c r="G13" s="39">
        <v>164750</v>
      </c>
      <c r="H13" s="39">
        <v>18946</v>
      </c>
      <c r="I13" s="39">
        <v>1056</v>
      </c>
      <c r="J13" s="39">
        <v>0</v>
      </c>
      <c r="K13" s="39">
        <v>141004</v>
      </c>
      <c r="L13" s="39">
        <v>3744</v>
      </c>
      <c r="M13" s="39">
        <v>0</v>
      </c>
      <c r="N13" s="39">
        <v>144748</v>
      </c>
      <c r="O13" s="39">
        <v>0</v>
      </c>
      <c r="P13" s="37" t="s">
        <v>44</v>
      </c>
      <c r="Q13" s="37">
        <v>104313</v>
      </c>
      <c r="R13" s="15">
        <v>164750</v>
      </c>
      <c r="S13" s="26"/>
      <c r="T13" s="26"/>
      <c r="U13" s="22"/>
      <c r="V13" s="26"/>
      <c r="W13" s="18">
        <v>2702990</v>
      </c>
      <c r="X13" s="22"/>
      <c r="Y13" s="16">
        <v>4800</v>
      </c>
      <c r="Z13" s="22"/>
      <c r="AA13" s="26">
        <f t="shared" si="0"/>
        <v>1056</v>
      </c>
      <c r="AB13" s="26"/>
      <c r="AC13" s="27">
        <v>3744</v>
      </c>
      <c r="AD13" s="26">
        <f t="shared" si="1"/>
        <v>1056</v>
      </c>
      <c r="AE13" s="25" t="s">
        <v>46</v>
      </c>
      <c r="AF13" s="25">
        <v>0</v>
      </c>
      <c r="AG13" s="25">
        <v>0</v>
      </c>
      <c r="AH13" s="25">
        <f t="shared" si="2"/>
        <v>3744</v>
      </c>
      <c r="AI13" s="25"/>
      <c r="AJ13" s="19" t="s">
        <v>45</v>
      </c>
    </row>
    <row r="14" spans="1:36" x14ac:dyDescent="0.25">
      <c r="A14" s="22">
        <v>6</v>
      </c>
      <c r="B14" s="19"/>
      <c r="C14" s="37" t="s">
        <v>44</v>
      </c>
      <c r="D14" s="37">
        <v>104329</v>
      </c>
      <c r="E14" s="38">
        <v>43881</v>
      </c>
      <c r="F14" s="24">
        <v>43881</v>
      </c>
      <c r="G14" s="39">
        <v>164750</v>
      </c>
      <c r="H14" s="39">
        <v>18946</v>
      </c>
      <c r="I14" s="39">
        <v>1056</v>
      </c>
      <c r="J14" s="39">
        <v>0</v>
      </c>
      <c r="K14" s="39">
        <v>141004</v>
      </c>
      <c r="L14" s="39">
        <v>3744</v>
      </c>
      <c r="M14" s="39">
        <v>0</v>
      </c>
      <c r="N14" s="39">
        <v>144748</v>
      </c>
      <c r="O14" s="39">
        <v>0</v>
      </c>
      <c r="P14" s="37" t="s">
        <v>44</v>
      </c>
      <c r="Q14" s="37">
        <v>104329</v>
      </c>
      <c r="R14" s="15">
        <v>164750</v>
      </c>
      <c r="S14" s="20"/>
      <c r="T14" s="20"/>
      <c r="U14" s="20"/>
      <c r="V14" s="20"/>
      <c r="W14" s="18">
        <v>2702987</v>
      </c>
      <c r="X14" s="22"/>
      <c r="Y14" s="16">
        <v>4800</v>
      </c>
      <c r="Z14" s="22"/>
      <c r="AA14" s="26">
        <f t="shared" si="0"/>
        <v>1056</v>
      </c>
      <c r="AB14" s="22"/>
      <c r="AC14" s="27">
        <v>3744</v>
      </c>
      <c r="AD14" s="26">
        <f t="shared" si="1"/>
        <v>1056</v>
      </c>
      <c r="AE14" s="25" t="s">
        <v>46</v>
      </c>
      <c r="AF14" s="25">
        <v>0</v>
      </c>
      <c r="AG14" s="25">
        <v>0</v>
      </c>
      <c r="AH14" s="25">
        <f t="shared" si="2"/>
        <v>3744</v>
      </c>
      <c r="AI14" s="19"/>
      <c r="AJ14" s="19" t="s">
        <v>45</v>
      </c>
    </row>
    <row r="15" spans="1:36" s="4" customFormat="1" x14ac:dyDescent="0.25">
      <c r="A15" s="22">
        <v>7</v>
      </c>
      <c r="B15" s="19"/>
      <c r="C15" s="37" t="s">
        <v>44</v>
      </c>
      <c r="D15" s="37">
        <v>104416</v>
      </c>
      <c r="E15" s="38">
        <v>43881</v>
      </c>
      <c r="F15" s="24">
        <v>43881</v>
      </c>
      <c r="G15" s="39">
        <v>329500</v>
      </c>
      <c r="H15" s="39">
        <v>0</v>
      </c>
      <c r="I15" s="39">
        <v>36245</v>
      </c>
      <c r="J15" s="39">
        <v>0</v>
      </c>
      <c r="K15" s="39">
        <v>164750</v>
      </c>
      <c r="L15" s="39">
        <v>128505</v>
      </c>
      <c r="M15" s="39">
        <v>0</v>
      </c>
      <c r="N15" s="39">
        <v>293255</v>
      </c>
      <c r="O15" s="39">
        <v>0</v>
      </c>
      <c r="P15" s="37" t="s">
        <v>44</v>
      </c>
      <c r="Q15" s="37">
        <v>104416</v>
      </c>
      <c r="R15" s="15">
        <v>329500</v>
      </c>
      <c r="S15" s="21"/>
      <c r="T15" s="21"/>
      <c r="U15" s="21"/>
      <c r="V15" s="21"/>
      <c r="W15" s="18">
        <v>2761149</v>
      </c>
      <c r="X15" s="22"/>
      <c r="Y15" s="16">
        <v>164750</v>
      </c>
      <c r="Z15" s="22"/>
      <c r="AA15" s="26">
        <f t="shared" si="0"/>
        <v>36245</v>
      </c>
      <c r="AB15" s="22"/>
      <c r="AC15" s="27">
        <v>128505</v>
      </c>
      <c r="AD15" s="26">
        <f t="shared" si="1"/>
        <v>36245</v>
      </c>
      <c r="AE15" s="25" t="s">
        <v>46</v>
      </c>
      <c r="AF15" s="25">
        <v>0</v>
      </c>
      <c r="AG15" s="25">
        <v>0</v>
      </c>
      <c r="AH15" s="25">
        <f t="shared" si="2"/>
        <v>128505</v>
      </c>
      <c r="AI15" s="19"/>
      <c r="AJ15" s="19" t="s">
        <v>45</v>
      </c>
    </row>
    <row r="16" spans="1:36" x14ac:dyDescent="0.25">
      <c r="A16" s="22">
        <v>8</v>
      </c>
      <c r="B16" s="19"/>
      <c r="C16" s="37" t="s">
        <v>44</v>
      </c>
      <c r="D16" s="37">
        <v>105205</v>
      </c>
      <c r="E16" s="38">
        <v>43899</v>
      </c>
      <c r="F16" s="24">
        <v>43899</v>
      </c>
      <c r="G16" s="39">
        <v>2082500</v>
      </c>
      <c r="H16" s="39">
        <v>0</v>
      </c>
      <c r="I16" s="39">
        <v>106260</v>
      </c>
      <c r="J16" s="39">
        <v>0</v>
      </c>
      <c r="K16" s="39">
        <v>1599500</v>
      </c>
      <c r="L16" s="39">
        <v>376740</v>
      </c>
      <c r="M16" s="39">
        <v>0</v>
      </c>
      <c r="N16" s="39">
        <v>1976240</v>
      </c>
      <c r="O16" s="39">
        <v>0</v>
      </c>
      <c r="P16" s="37" t="s">
        <v>44</v>
      </c>
      <c r="Q16" s="37">
        <v>105205</v>
      </c>
      <c r="R16" s="15">
        <v>2082500</v>
      </c>
      <c r="S16" s="21"/>
      <c r="T16" s="21"/>
      <c r="U16" s="21"/>
      <c r="V16" s="21"/>
      <c r="W16" s="18">
        <v>2750122</v>
      </c>
      <c r="X16" s="22"/>
      <c r="Y16" s="16">
        <v>483000</v>
      </c>
      <c r="Z16" s="22"/>
      <c r="AA16" s="26">
        <f t="shared" si="0"/>
        <v>106260</v>
      </c>
      <c r="AB16" s="22"/>
      <c r="AC16" s="27">
        <v>376740</v>
      </c>
      <c r="AD16" s="26">
        <f t="shared" si="1"/>
        <v>106260</v>
      </c>
      <c r="AE16" s="25" t="s">
        <v>46</v>
      </c>
      <c r="AF16" s="25">
        <v>0</v>
      </c>
      <c r="AG16" s="25">
        <v>0</v>
      </c>
      <c r="AH16" s="25">
        <f t="shared" si="2"/>
        <v>376740</v>
      </c>
      <c r="AI16" s="19"/>
      <c r="AJ16" s="19" t="s">
        <v>45</v>
      </c>
    </row>
    <row r="17" spans="1:36" x14ac:dyDescent="0.25">
      <c r="A17" s="22">
        <v>9</v>
      </c>
      <c r="B17" s="19"/>
      <c r="C17" s="37" t="s">
        <v>44</v>
      </c>
      <c r="D17" s="37">
        <v>106219</v>
      </c>
      <c r="E17" s="38">
        <v>43895</v>
      </c>
      <c r="F17" s="24">
        <v>43895</v>
      </c>
      <c r="G17" s="39">
        <v>1482750</v>
      </c>
      <c r="H17" s="39">
        <v>0</v>
      </c>
      <c r="I17" s="39">
        <v>8448</v>
      </c>
      <c r="J17" s="39">
        <v>0</v>
      </c>
      <c r="K17" s="39">
        <v>1444350</v>
      </c>
      <c r="L17" s="39">
        <v>29952</v>
      </c>
      <c r="M17" s="39">
        <v>0</v>
      </c>
      <c r="N17" s="39">
        <v>1474302</v>
      </c>
      <c r="O17" s="39">
        <v>0</v>
      </c>
      <c r="P17" s="37" t="s">
        <v>44</v>
      </c>
      <c r="Q17" s="37">
        <v>106219</v>
      </c>
      <c r="R17" s="15">
        <v>1482750</v>
      </c>
      <c r="S17" s="19"/>
      <c r="T17" s="19"/>
      <c r="U17" s="19"/>
      <c r="V17" s="19"/>
      <c r="W17" s="18">
        <v>2725423</v>
      </c>
      <c r="X17" s="19"/>
      <c r="Y17" s="16">
        <v>38400</v>
      </c>
      <c r="Z17" s="19"/>
      <c r="AA17" s="26">
        <f t="shared" si="0"/>
        <v>8448</v>
      </c>
      <c r="AB17" s="19"/>
      <c r="AC17" s="27">
        <v>29952</v>
      </c>
      <c r="AD17" s="26">
        <f t="shared" si="1"/>
        <v>8448</v>
      </c>
      <c r="AE17" s="25" t="s">
        <v>47</v>
      </c>
      <c r="AF17" s="25">
        <v>0</v>
      </c>
      <c r="AG17" s="25">
        <v>0</v>
      </c>
      <c r="AH17" s="25">
        <f t="shared" si="2"/>
        <v>29952</v>
      </c>
      <c r="AI17" s="19"/>
      <c r="AJ17" s="19" t="s">
        <v>45</v>
      </c>
    </row>
    <row r="18" spans="1:36" x14ac:dyDescent="0.25">
      <c r="A18" s="22">
        <v>10</v>
      </c>
      <c r="B18" s="19"/>
      <c r="C18" s="37" t="s">
        <v>44</v>
      </c>
      <c r="D18" s="37">
        <v>106652</v>
      </c>
      <c r="E18" s="38">
        <v>43895</v>
      </c>
      <c r="F18" s="24">
        <v>43895</v>
      </c>
      <c r="G18" s="39">
        <v>929250</v>
      </c>
      <c r="H18" s="39">
        <v>37335</v>
      </c>
      <c r="I18" s="39">
        <v>51018</v>
      </c>
      <c r="J18" s="39">
        <v>0</v>
      </c>
      <c r="K18" s="39">
        <v>660015</v>
      </c>
      <c r="L18" s="39">
        <v>180882</v>
      </c>
      <c r="M18" s="39">
        <v>0</v>
      </c>
      <c r="N18" s="39">
        <v>840897</v>
      </c>
      <c r="O18" s="39">
        <v>0</v>
      </c>
      <c r="P18" s="37" t="s">
        <v>44</v>
      </c>
      <c r="Q18" s="37">
        <v>106652</v>
      </c>
      <c r="R18" s="15">
        <v>929250</v>
      </c>
      <c r="S18" s="19"/>
      <c r="T18" s="19"/>
      <c r="U18" s="19"/>
      <c r="V18" s="19"/>
      <c r="W18" s="18">
        <v>2725431</v>
      </c>
      <c r="X18" s="19"/>
      <c r="Y18" s="16">
        <v>231900</v>
      </c>
      <c r="Z18" s="19"/>
      <c r="AA18" s="26">
        <f t="shared" si="0"/>
        <v>51018</v>
      </c>
      <c r="AB18" s="19"/>
      <c r="AC18" s="27">
        <v>180882</v>
      </c>
      <c r="AD18" s="26">
        <f t="shared" si="1"/>
        <v>51018</v>
      </c>
      <c r="AE18" s="25" t="s">
        <v>46</v>
      </c>
      <c r="AF18" s="25">
        <v>0</v>
      </c>
      <c r="AG18" s="25">
        <v>0</v>
      </c>
      <c r="AH18" s="25">
        <f t="shared" si="2"/>
        <v>180882</v>
      </c>
      <c r="AI18" s="19"/>
      <c r="AJ18" s="19" t="s">
        <v>45</v>
      </c>
    </row>
    <row r="19" spans="1:36" x14ac:dyDescent="0.25">
      <c r="A19" s="22">
        <v>11</v>
      </c>
      <c r="B19" s="19"/>
      <c r="C19" s="37" t="s">
        <v>44</v>
      </c>
      <c r="D19" s="37">
        <v>107244</v>
      </c>
      <c r="E19" s="38">
        <v>43899</v>
      </c>
      <c r="F19" s="24">
        <v>43899</v>
      </c>
      <c r="G19" s="39">
        <v>3113750</v>
      </c>
      <c r="H19" s="39">
        <v>90046</v>
      </c>
      <c r="I19" s="39">
        <v>9625</v>
      </c>
      <c r="J19" s="39">
        <v>0</v>
      </c>
      <c r="K19" s="39">
        <v>2979954</v>
      </c>
      <c r="L19" s="39">
        <v>34125</v>
      </c>
      <c r="M19" s="39">
        <v>0</v>
      </c>
      <c r="N19" s="39">
        <v>3014079</v>
      </c>
      <c r="O19" s="39">
        <v>0</v>
      </c>
      <c r="P19" s="37" t="s">
        <v>44</v>
      </c>
      <c r="Q19" s="37">
        <v>107244</v>
      </c>
      <c r="R19" s="15">
        <v>3113750</v>
      </c>
      <c r="S19" s="17"/>
      <c r="T19" s="19"/>
      <c r="U19" s="19"/>
      <c r="V19" s="19"/>
      <c r="W19" s="18">
        <v>2734442</v>
      </c>
      <c r="X19" s="19"/>
      <c r="Y19" s="16">
        <v>43750</v>
      </c>
      <c r="Z19" s="19"/>
      <c r="AA19" s="26">
        <f t="shared" si="0"/>
        <v>9625</v>
      </c>
      <c r="AB19" s="19"/>
      <c r="AC19" s="27">
        <v>34125</v>
      </c>
      <c r="AD19" s="26">
        <f t="shared" si="1"/>
        <v>9625</v>
      </c>
      <c r="AE19" s="25" t="s">
        <v>46</v>
      </c>
      <c r="AF19" s="25">
        <v>0</v>
      </c>
      <c r="AG19" s="25">
        <v>0</v>
      </c>
      <c r="AH19" s="25">
        <f t="shared" si="2"/>
        <v>34125</v>
      </c>
      <c r="AI19" s="19"/>
      <c r="AJ19" s="19" t="s">
        <v>45</v>
      </c>
    </row>
    <row r="20" spans="1:36" x14ac:dyDescent="0.25">
      <c r="A20" s="22">
        <v>12</v>
      </c>
      <c r="B20" s="19"/>
      <c r="C20" s="37" t="s">
        <v>44</v>
      </c>
      <c r="D20" s="37">
        <v>108157</v>
      </c>
      <c r="E20" s="38">
        <v>43909</v>
      </c>
      <c r="F20" s="24">
        <v>43909</v>
      </c>
      <c r="G20" s="39">
        <v>16677000</v>
      </c>
      <c r="H20" s="39">
        <v>173783</v>
      </c>
      <c r="I20" s="39">
        <v>333872</v>
      </c>
      <c r="J20" s="39">
        <v>0</v>
      </c>
      <c r="K20" s="39">
        <v>14985617</v>
      </c>
      <c r="L20" s="39">
        <v>1183728</v>
      </c>
      <c r="M20" s="39">
        <v>0</v>
      </c>
      <c r="N20" s="39">
        <v>16169345</v>
      </c>
      <c r="O20" s="39">
        <v>0</v>
      </c>
      <c r="P20" s="37" t="s">
        <v>44</v>
      </c>
      <c r="Q20" s="37">
        <v>108157</v>
      </c>
      <c r="R20" s="15">
        <v>16677000</v>
      </c>
      <c r="S20" s="17"/>
      <c r="T20" s="19"/>
      <c r="U20" s="19"/>
      <c r="V20" s="19"/>
      <c r="W20" s="18">
        <v>2750152</v>
      </c>
      <c r="X20" s="19"/>
      <c r="Y20" s="16">
        <v>1517600</v>
      </c>
      <c r="Z20" s="19"/>
      <c r="AA20" s="26">
        <f t="shared" si="0"/>
        <v>333872</v>
      </c>
      <c r="AB20" s="19"/>
      <c r="AC20" s="27">
        <v>1183728</v>
      </c>
      <c r="AD20" s="26">
        <f t="shared" si="1"/>
        <v>333872</v>
      </c>
      <c r="AE20" s="25" t="s">
        <v>46</v>
      </c>
      <c r="AF20" s="25">
        <v>0</v>
      </c>
      <c r="AG20" s="25">
        <v>0</v>
      </c>
      <c r="AH20" s="25">
        <f t="shared" si="2"/>
        <v>1183728</v>
      </c>
      <c r="AI20" s="19"/>
      <c r="AJ20" s="19" t="s">
        <v>45</v>
      </c>
    </row>
    <row r="21" spans="1:36" x14ac:dyDescent="0.25">
      <c r="A21" s="22">
        <v>13</v>
      </c>
      <c r="B21" s="18"/>
      <c r="C21" s="37" t="s">
        <v>44</v>
      </c>
      <c r="D21" s="37">
        <v>109222</v>
      </c>
      <c r="E21" s="38">
        <v>43909</v>
      </c>
      <c r="F21" s="24">
        <v>43909</v>
      </c>
      <c r="G21" s="39">
        <v>1812250</v>
      </c>
      <c r="H21" s="39">
        <v>0</v>
      </c>
      <c r="I21" s="39">
        <v>11616</v>
      </c>
      <c r="J21" s="39">
        <v>0</v>
      </c>
      <c r="K21" s="39">
        <v>1759450</v>
      </c>
      <c r="L21" s="39">
        <v>41184</v>
      </c>
      <c r="M21" s="39">
        <v>0</v>
      </c>
      <c r="N21" s="39">
        <v>1800634</v>
      </c>
      <c r="O21" s="39">
        <v>0</v>
      </c>
      <c r="P21" s="37" t="s">
        <v>44</v>
      </c>
      <c r="Q21" s="37">
        <v>109222</v>
      </c>
      <c r="R21" s="15">
        <v>1812250</v>
      </c>
      <c r="S21" s="17"/>
      <c r="T21" s="18"/>
      <c r="U21" s="18"/>
      <c r="V21" s="18"/>
      <c r="W21" s="18">
        <v>2750527</v>
      </c>
      <c r="X21" s="18"/>
      <c r="Y21" s="16">
        <v>52800</v>
      </c>
      <c r="Z21" s="18"/>
      <c r="AA21" s="26">
        <f t="shared" si="0"/>
        <v>11616</v>
      </c>
      <c r="AB21" s="18"/>
      <c r="AC21" s="27">
        <v>41184</v>
      </c>
      <c r="AD21" s="26">
        <f t="shared" si="1"/>
        <v>11616</v>
      </c>
      <c r="AE21" s="25" t="s">
        <v>46</v>
      </c>
      <c r="AF21" s="25">
        <v>0</v>
      </c>
      <c r="AG21" s="25">
        <v>0</v>
      </c>
      <c r="AH21" s="25">
        <f t="shared" si="2"/>
        <v>41184</v>
      </c>
      <c r="AI21" s="18"/>
      <c r="AJ21" s="19" t="s">
        <v>45</v>
      </c>
    </row>
    <row r="22" spans="1:36" x14ac:dyDescent="0.25">
      <c r="A22" s="22">
        <v>14</v>
      </c>
      <c r="B22" s="18"/>
      <c r="C22" s="37" t="s">
        <v>44</v>
      </c>
      <c r="D22" s="37">
        <v>15039</v>
      </c>
      <c r="E22" s="38">
        <v>42682</v>
      </c>
      <c r="F22" s="24">
        <v>42682</v>
      </c>
      <c r="G22" s="39">
        <v>2083000</v>
      </c>
      <c r="H22" s="39">
        <v>128142</v>
      </c>
      <c r="I22" s="39">
        <v>5610</v>
      </c>
      <c r="J22" s="39">
        <v>0</v>
      </c>
      <c r="K22" s="39">
        <v>1929358</v>
      </c>
      <c r="L22" s="39">
        <v>19890</v>
      </c>
      <c r="M22" s="39">
        <v>0</v>
      </c>
      <c r="N22" s="39">
        <v>1949248</v>
      </c>
      <c r="O22" s="39">
        <v>0</v>
      </c>
      <c r="P22" s="37" t="s">
        <v>44</v>
      </c>
      <c r="Q22" s="37">
        <v>15039</v>
      </c>
      <c r="R22" s="15">
        <v>2083000</v>
      </c>
      <c r="S22" s="17"/>
      <c r="T22" s="18"/>
      <c r="U22" s="18"/>
      <c r="V22" s="18"/>
      <c r="W22" s="18">
        <v>1504465</v>
      </c>
      <c r="X22" s="18"/>
      <c r="Y22" s="16">
        <v>25500</v>
      </c>
      <c r="Z22" s="18"/>
      <c r="AA22" s="26">
        <f t="shared" si="0"/>
        <v>5610</v>
      </c>
      <c r="AB22" s="18"/>
      <c r="AC22" s="27">
        <v>19890</v>
      </c>
      <c r="AD22" s="26">
        <f t="shared" si="1"/>
        <v>5610</v>
      </c>
      <c r="AE22" s="25" t="s">
        <v>46</v>
      </c>
      <c r="AF22" s="25">
        <v>0</v>
      </c>
      <c r="AG22" s="25">
        <v>0</v>
      </c>
      <c r="AH22" s="25">
        <f t="shared" si="2"/>
        <v>19890</v>
      </c>
      <c r="AI22" s="18"/>
      <c r="AJ22" s="19" t="s">
        <v>45</v>
      </c>
    </row>
    <row r="23" spans="1:36" x14ac:dyDescent="0.25">
      <c r="A23" s="22">
        <v>15</v>
      </c>
      <c r="B23" s="18"/>
      <c r="C23" s="37" t="s">
        <v>44</v>
      </c>
      <c r="D23" s="37">
        <v>24160</v>
      </c>
      <c r="E23" s="38">
        <v>42975</v>
      </c>
      <c r="F23" s="24">
        <v>43928</v>
      </c>
      <c r="G23" s="39">
        <v>255000</v>
      </c>
      <c r="H23" s="39">
        <v>0</v>
      </c>
      <c r="I23" s="39">
        <v>5610</v>
      </c>
      <c r="J23" s="39">
        <v>0</v>
      </c>
      <c r="K23" s="39">
        <v>229500</v>
      </c>
      <c r="L23" s="39">
        <v>19890</v>
      </c>
      <c r="M23" s="39">
        <v>0</v>
      </c>
      <c r="N23" s="39">
        <v>249390</v>
      </c>
      <c r="O23" s="39">
        <v>0</v>
      </c>
      <c r="P23" s="37" t="s">
        <v>44</v>
      </c>
      <c r="Q23" s="37">
        <v>24160</v>
      </c>
      <c r="R23" s="15">
        <v>255000</v>
      </c>
      <c r="S23" s="17"/>
      <c r="T23" s="18"/>
      <c r="U23" s="18"/>
      <c r="V23" s="18"/>
      <c r="W23" s="18">
        <v>1816158</v>
      </c>
      <c r="X23" s="18"/>
      <c r="Y23" s="16">
        <v>25500</v>
      </c>
      <c r="Z23" s="18"/>
      <c r="AA23" s="26">
        <f t="shared" si="0"/>
        <v>5610</v>
      </c>
      <c r="AB23" s="18"/>
      <c r="AC23" s="27">
        <v>19890</v>
      </c>
      <c r="AD23" s="26">
        <f t="shared" si="1"/>
        <v>5610</v>
      </c>
      <c r="AE23" s="25" t="s">
        <v>46</v>
      </c>
      <c r="AF23" s="25">
        <v>0</v>
      </c>
      <c r="AG23" s="25">
        <v>0</v>
      </c>
      <c r="AH23" s="25">
        <f t="shared" si="2"/>
        <v>19890</v>
      </c>
      <c r="AI23" s="18"/>
      <c r="AJ23" s="19" t="s">
        <v>45</v>
      </c>
    </row>
    <row r="24" spans="1:36" x14ac:dyDescent="0.25">
      <c r="A24" s="22">
        <v>16</v>
      </c>
      <c r="B24" s="18"/>
      <c r="C24" s="37" t="s">
        <v>44</v>
      </c>
      <c r="D24" s="37">
        <v>24163</v>
      </c>
      <c r="E24" s="38">
        <v>42975</v>
      </c>
      <c r="F24" s="24">
        <v>43928</v>
      </c>
      <c r="G24" s="39">
        <v>909000</v>
      </c>
      <c r="H24" s="39">
        <v>0</v>
      </c>
      <c r="I24" s="39">
        <v>44862.18</v>
      </c>
      <c r="J24" s="39">
        <v>0</v>
      </c>
      <c r="K24" s="39">
        <v>705081</v>
      </c>
      <c r="L24" s="39">
        <v>159056.82</v>
      </c>
      <c r="M24" s="39">
        <v>0</v>
      </c>
      <c r="N24" s="39">
        <v>864137.82000000007</v>
      </c>
      <c r="O24" s="39">
        <v>0</v>
      </c>
      <c r="P24" s="37" t="s">
        <v>44</v>
      </c>
      <c r="Q24" s="37">
        <v>24163</v>
      </c>
      <c r="R24" s="15">
        <v>909000</v>
      </c>
      <c r="S24" s="17"/>
      <c r="T24" s="18"/>
      <c r="U24" s="18"/>
      <c r="V24" s="18"/>
      <c r="W24" s="18">
        <v>1816545</v>
      </c>
      <c r="X24" s="18"/>
      <c r="Y24" s="16">
        <v>203919</v>
      </c>
      <c r="Z24" s="18"/>
      <c r="AA24" s="26">
        <f t="shared" si="0"/>
        <v>44862</v>
      </c>
      <c r="AB24" s="18"/>
      <c r="AC24" s="27">
        <v>159057</v>
      </c>
      <c r="AD24" s="26">
        <f t="shared" si="1"/>
        <v>44862</v>
      </c>
      <c r="AE24" s="25" t="s">
        <v>46</v>
      </c>
      <c r="AF24" s="25">
        <v>0</v>
      </c>
      <c r="AG24" s="25">
        <v>0</v>
      </c>
      <c r="AH24" s="25">
        <f t="shared" si="2"/>
        <v>159057</v>
      </c>
      <c r="AI24" s="18"/>
      <c r="AJ24" s="19" t="s">
        <v>45</v>
      </c>
    </row>
    <row r="25" spans="1:36" x14ac:dyDescent="0.25">
      <c r="A25" s="22">
        <v>17</v>
      </c>
      <c r="B25" s="18"/>
      <c r="C25" s="37" t="s">
        <v>44</v>
      </c>
      <c r="D25" s="37">
        <v>48315</v>
      </c>
      <c r="E25" s="38">
        <v>43368</v>
      </c>
      <c r="F25" s="24">
        <v>43368</v>
      </c>
      <c r="G25" s="39">
        <v>1258100</v>
      </c>
      <c r="H25" s="39">
        <v>5900</v>
      </c>
      <c r="I25" s="39">
        <v>6017</v>
      </c>
      <c r="J25" s="39">
        <v>0</v>
      </c>
      <c r="K25" s="39">
        <v>1252200</v>
      </c>
      <c r="L25" s="39">
        <v>21333</v>
      </c>
      <c r="M25" s="39">
        <v>0</v>
      </c>
      <c r="N25" s="39">
        <v>1273533</v>
      </c>
      <c r="O25" s="39">
        <v>0</v>
      </c>
      <c r="P25" s="37" t="s">
        <v>44</v>
      </c>
      <c r="Q25" s="37">
        <v>48315</v>
      </c>
      <c r="R25" s="15">
        <v>1258100</v>
      </c>
      <c r="S25" s="17"/>
      <c r="T25" s="18"/>
      <c r="U25" s="18"/>
      <c r="V25" s="18"/>
      <c r="W25" s="18">
        <v>2134971</v>
      </c>
      <c r="X25" s="18"/>
      <c r="Y25" s="16">
        <v>27350</v>
      </c>
      <c r="Z25" s="18"/>
      <c r="AA25" s="26">
        <f t="shared" si="0"/>
        <v>6017</v>
      </c>
      <c r="AB25" s="18"/>
      <c r="AC25" s="27">
        <v>21333</v>
      </c>
      <c r="AD25" s="26">
        <f t="shared" si="1"/>
        <v>6017</v>
      </c>
      <c r="AE25" s="25" t="s">
        <v>46</v>
      </c>
      <c r="AF25" s="25">
        <v>0</v>
      </c>
      <c r="AG25" s="25">
        <v>0</v>
      </c>
      <c r="AH25" s="25">
        <f t="shared" si="2"/>
        <v>21333</v>
      </c>
      <c r="AI25" s="18"/>
      <c r="AJ25" s="19" t="s">
        <v>45</v>
      </c>
    </row>
    <row r="26" spans="1:36" x14ac:dyDescent="0.25">
      <c r="A26" s="22">
        <v>18</v>
      </c>
      <c r="B26" s="18"/>
      <c r="C26" s="37" t="s">
        <v>44</v>
      </c>
      <c r="D26" s="37">
        <v>51365</v>
      </c>
      <c r="E26" s="38">
        <v>43410</v>
      </c>
      <c r="F26" s="24">
        <v>43410</v>
      </c>
      <c r="G26" s="39">
        <v>4581000</v>
      </c>
      <c r="H26" s="39">
        <v>0</v>
      </c>
      <c r="I26" s="39">
        <v>5342.04</v>
      </c>
      <c r="J26" s="39">
        <v>0</v>
      </c>
      <c r="K26" s="39">
        <v>4556718</v>
      </c>
      <c r="L26" s="39">
        <v>18939.96</v>
      </c>
      <c r="M26" s="39">
        <v>0</v>
      </c>
      <c r="N26" s="39">
        <v>4575657.96</v>
      </c>
      <c r="O26" s="39">
        <v>0</v>
      </c>
      <c r="P26" s="37" t="s">
        <v>44</v>
      </c>
      <c r="Q26" s="37">
        <v>51365</v>
      </c>
      <c r="R26" s="15">
        <v>4581000</v>
      </c>
      <c r="S26" s="17"/>
      <c r="T26" s="18"/>
      <c r="U26" s="18"/>
      <c r="V26" s="18"/>
      <c r="W26" s="18">
        <v>2156536</v>
      </c>
      <c r="X26" s="18"/>
      <c r="Y26" s="16">
        <v>24282</v>
      </c>
      <c r="Z26" s="18"/>
      <c r="AA26" s="26">
        <f t="shared" si="0"/>
        <v>5342</v>
      </c>
      <c r="AB26" s="18"/>
      <c r="AC26" s="27">
        <v>18940</v>
      </c>
      <c r="AD26" s="26">
        <f t="shared" si="1"/>
        <v>5342</v>
      </c>
      <c r="AE26" s="25" t="s">
        <v>46</v>
      </c>
      <c r="AF26" s="25">
        <v>0</v>
      </c>
      <c r="AG26" s="25">
        <v>0</v>
      </c>
      <c r="AH26" s="25">
        <f t="shared" si="2"/>
        <v>18940</v>
      </c>
      <c r="AI26" s="18"/>
      <c r="AJ26" s="19" t="s">
        <v>45</v>
      </c>
    </row>
    <row r="27" spans="1:36" x14ac:dyDescent="0.25">
      <c r="A27" s="22">
        <v>19</v>
      </c>
      <c r="B27" s="18"/>
      <c r="C27" s="37" t="s">
        <v>44</v>
      </c>
      <c r="D27" s="37">
        <v>51416</v>
      </c>
      <c r="E27" s="38">
        <v>43411</v>
      </c>
      <c r="F27" s="24">
        <v>43411</v>
      </c>
      <c r="G27" s="39">
        <v>1529750</v>
      </c>
      <c r="H27" s="39">
        <v>0</v>
      </c>
      <c r="I27" s="39">
        <v>25663</v>
      </c>
      <c r="J27" s="39">
        <v>0</v>
      </c>
      <c r="K27" s="39">
        <v>1413100</v>
      </c>
      <c r="L27" s="39">
        <v>90987</v>
      </c>
      <c r="M27" s="39">
        <v>0</v>
      </c>
      <c r="N27" s="39">
        <v>1504087</v>
      </c>
      <c r="O27" s="39">
        <v>0</v>
      </c>
      <c r="P27" s="37" t="s">
        <v>44</v>
      </c>
      <c r="Q27" s="37">
        <v>51416</v>
      </c>
      <c r="R27" s="15">
        <v>1529750</v>
      </c>
      <c r="S27" s="18"/>
      <c r="T27" s="18"/>
      <c r="U27" s="18"/>
      <c r="V27" s="18"/>
      <c r="W27" s="18">
        <v>2157259</v>
      </c>
      <c r="X27" s="18"/>
      <c r="Y27" s="16">
        <v>116650</v>
      </c>
      <c r="Z27" s="18"/>
      <c r="AA27" s="26">
        <f t="shared" si="0"/>
        <v>25663</v>
      </c>
      <c r="AB27" s="18"/>
      <c r="AC27" s="27">
        <v>90987</v>
      </c>
      <c r="AD27" s="26">
        <f t="shared" si="1"/>
        <v>25663</v>
      </c>
      <c r="AE27" s="25" t="s">
        <v>46</v>
      </c>
      <c r="AF27" s="25">
        <v>0</v>
      </c>
      <c r="AG27" s="25">
        <v>0</v>
      </c>
      <c r="AH27" s="25">
        <f t="shared" si="2"/>
        <v>90987</v>
      </c>
      <c r="AI27" s="18"/>
      <c r="AJ27" s="19" t="s">
        <v>45</v>
      </c>
    </row>
    <row r="28" spans="1:36" x14ac:dyDescent="0.25">
      <c r="A28" s="22">
        <v>20</v>
      </c>
      <c r="B28" s="18"/>
      <c r="C28" s="37" t="s">
        <v>44</v>
      </c>
      <c r="D28" s="37">
        <v>52707</v>
      </c>
      <c r="E28" s="38">
        <v>43425</v>
      </c>
      <c r="F28" s="24">
        <v>43425</v>
      </c>
      <c r="G28" s="39">
        <v>793150</v>
      </c>
      <c r="H28" s="39">
        <v>12000</v>
      </c>
      <c r="I28" s="39">
        <v>6017</v>
      </c>
      <c r="J28" s="39">
        <v>0</v>
      </c>
      <c r="K28" s="39">
        <v>753800</v>
      </c>
      <c r="L28" s="39">
        <v>21333</v>
      </c>
      <c r="M28" s="39">
        <v>0</v>
      </c>
      <c r="N28" s="39">
        <v>775133</v>
      </c>
      <c r="O28" s="39">
        <v>0</v>
      </c>
      <c r="P28" s="37" t="s">
        <v>44</v>
      </c>
      <c r="Q28" s="37">
        <v>52707</v>
      </c>
      <c r="R28" s="15">
        <v>793150</v>
      </c>
      <c r="S28" s="18"/>
      <c r="T28" s="18"/>
      <c r="U28" s="18"/>
      <c r="V28" s="18"/>
      <c r="W28" s="18">
        <v>2178138</v>
      </c>
      <c r="X28" s="18"/>
      <c r="Y28" s="16">
        <v>27350</v>
      </c>
      <c r="Z28" s="18"/>
      <c r="AA28" s="26">
        <f t="shared" si="0"/>
        <v>6017</v>
      </c>
      <c r="AB28" s="18"/>
      <c r="AC28" s="27">
        <v>21333</v>
      </c>
      <c r="AD28" s="26">
        <f t="shared" si="1"/>
        <v>6017</v>
      </c>
      <c r="AE28" s="25" t="s">
        <v>46</v>
      </c>
      <c r="AF28" s="25">
        <v>0</v>
      </c>
      <c r="AG28" s="25">
        <v>0</v>
      </c>
      <c r="AH28" s="25">
        <f t="shared" si="2"/>
        <v>21333</v>
      </c>
      <c r="AI28" s="18"/>
      <c r="AJ28" s="19" t="s">
        <v>45</v>
      </c>
    </row>
    <row r="29" spans="1:36" x14ac:dyDescent="0.25">
      <c r="A29" s="22">
        <v>21</v>
      </c>
      <c r="B29" s="18"/>
      <c r="C29" s="37" t="s">
        <v>44</v>
      </c>
      <c r="D29" s="37">
        <v>54185</v>
      </c>
      <c r="E29" s="38">
        <v>43441</v>
      </c>
      <c r="F29" s="24">
        <v>43441</v>
      </c>
      <c r="G29" s="39">
        <v>4271050</v>
      </c>
      <c r="H29" s="39">
        <v>36789</v>
      </c>
      <c r="I29" s="39">
        <v>44693</v>
      </c>
      <c r="J29" s="39">
        <v>0</v>
      </c>
      <c r="K29" s="39">
        <v>4031111</v>
      </c>
      <c r="L29" s="39">
        <v>158457</v>
      </c>
      <c r="M29" s="39">
        <v>0</v>
      </c>
      <c r="N29" s="39">
        <v>4189568</v>
      </c>
      <c r="O29" s="39">
        <v>0</v>
      </c>
      <c r="P29" s="37" t="s">
        <v>44</v>
      </c>
      <c r="Q29" s="37">
        <v>54185</v>
      </c>
      <c r="R29" s="15">
        <v>4271050</v>
      </c>
      <c r="S29" s="18"/>
      <c r="T29" s="18"/>
      <c r="U29" s="18"/>
      <c r="V29" s="18"/>
      <c r="W29" s="18">
        <v>2183408</v>
      </c>
      <c r="X29" s="18"/>
      <c r="Y29" s="16">
        <v>203150</v>
      </c>
      <c r="Z29" s="18"/>
      <c r="AA29" s="26">
        <f t="shared" si="0"/>
        <v>44693</v>
      </c>
      <c r="AB29" s="18"/>
      <c r="AC29" s="27">
        <v>158457</v>
      </c>
      <c r="AD29" s="26">
        <f t="shared" si="1"/>
        <v>44693</v>
      </c>
      <c r="AE29" s="25" t="s">
        <v>46</v>
      </c>
      <c r="AF29" s="25">
        <v>0</v>
      </c>
      <c r="AG29" s="25">
        <v>0</v>
      </c>
      <c r="AH29" s="25">
        <f t="shared" si="2"/>
        <v>158457</v>
      </c>
      <c r="AI29" s="18"/>
      <c r="AJ29" s="19" t="s">
        <v>45</v>
      </c>
    </row>
    <row r="30" spans="1:36" x14ac:dyDescent="0.25">
      <c r="A30" s="22">
        <v>22</v>
      </c>
      <c r="B30" s="18"/>
      <c r="C30" s="37" t="s">
        <v>44</v>
      </c>
      <c r="D30" s="37">
        <v>57330</v>
      </c>
      <c r="E30" s="38">
        <v>43475</v>
      </c>
      <c r="F30" s="24">
        <v>43475</v>
      </c>
      <c r="G30" s="39">
        <v>164750</v>
      </c>
      <c r="H30" s="39">
        <v>0</v>
      </c>
      <c r="I30" s="39">
        <v>1056</v>
      </c>
      <c r="J30" s="39">
        <v>0</v>
      </c>
      <c r="K30" s="39">
        <v>159950</v>
      </c>
      <c r="L30" s="39">
        <v>3744</v>
      </c>
      <c r="M30" s="39">
        <v>0</v>
      </c>
      <c r="N30" s="39">
        <v>163694</v>
      </c>
      <c r="O30" s="39">
        <v>0</v>
      </c>
      <c r="P30" s="37" t="s">
        <v>44</v>
      </c>
      <c r="Q30" s="37">
        <v>57330</v>
      </c>
      <c r="R30" s="15">
        <v>164750</v>
      </c>
      <c r="S30" s="18"/>
      <c r="T30" s="18"/>
      <c r="U30" s="18"/>
      <c r="V30" s="18"/>
      <c r="W30" s="18">
        <v>2245899</v>
      </c>
      <c r="X30" s="18"/>
      <c r="Y30" s="16">
        <v>4800</v>
      </c>
      <c r="Z30" s="18"/>
      <c r="AA30" s="26">
        <f t="shared" si="0"/>
        <v>1056</v>
      </c>
      <c r="AB30" s="18"/>
      <c r="AC30" s="27">
        <v>3744</v>
      </c>
      <c r="AD30" s="26">
        <f t="shared" si="1"/>
        <v>1056</v>
      </c>
      <c r="AE30" s="25" t="s">
        <v>46</v>
      </c>
      <c r="AF30" s="25">
        <v>0</v>
      </c>
      <c r="AG30" s="25">
        <v>0</v>
      </c>
      <c r="AH30" s="25">
        <f t="shared" si="2"/>
        <v>3744</v>
      </c>
      <c r="AI30" s="18"/>
      <c r="AJ30" s="19" t="s">
        <v>45</v>
      </c>
    </row>
    <row r="31" spans="1:36" x14ac:dyDescent="0.25">
      <c r="A31" s="22">
        <v>23</v>
      </c>
      <c r="B31" s="18"/>
      <c r="C31" s="37" t="s">
        <v>44</v>
      </c>
      <c r="D31" s="37">
        <v>57331</v>
      </c>
      <c r="E31" s="38">
        <v>43475</v>
      </c>
      <c r="F31" s="24">
        <v>43475</v>
      </c>
      <c r="G31" s="39">
        <v>164750</v>
      </c>
      <c r="H31" s="39">
        <v>0</v>
      </c>
      <c r="I31" s="39">
        <v>1056</v>
      </c>
      <c r="J31" s="39">
        <v>0</v>
      </c>
      <c r="K31" s="39">
        <v>159950</v>
      </c>
      <c r="L31" s="39">
        <v>3744</v>
      </c>
      <c r="M31" s="39">
        <v>0</v>
      </c>
      <c r="N31" s="39">
        <v>163694</v>
      </c>
      <c r="O31" s="39">
        <v>0</v>
      </c>
      <c r="P31" s="37" t="s">
        <v>44</v>
      </c>
      <c r="Q31" s="37">
        <v>57331</v>
      </c>
      <c r="R31" s="15">
        <v>164750</v>
      </c>
      <c r="S31" s="18"/>
      <c r="T31" s="18"/>
      <c r="U31" s="18"/>
      <c r="V31" s="18"/>
      <c r="W31" s="18">
        <v>2245898</v>
      </c>
      <c r="X31" s="18"/>
      <c r="Y31" s="16">
        <v>4800</v>
      </c>
      <c r="Z31" s="18"/>
      <c r="AA31" s="26">
        <f t="shared" si="0"/>
        <v>1056</v>
      </c>
      <c r="AB31" s="18"/>
      <c r="AC31" s="27">
        <v>3744</v>
      </c>
      <c r="AD31" s="26">
        <f t="shared" si="1"/>
        <v>1056</v>
      </c>
      <c r="AE31" s="25" t="s">
        <v>46</v>
      </c>
      <c r="AF31" s="25">
        <v>0</v>
      </c>
      <c r="AG31" s="25">
        <v>0</v>
      </c>
      <c r="AH31" s="25">
        <f t="shared" si="2"/>
        <v>3744</v>
      </c>
      <c r="AI31" s="18"/>
      <c r="AJ31" s="19" t="s">
        <v>45</v>
      </c>
    </row>
    <row r="32" spans="1:36" x14ac:dyDescent="0.25">
      <c r="A32" s="22">
        <v>24</v>
      </c>
      <c r="B32" s="18"/>
      <c r="C32" s="37" t="s">
        <v>44</v>
      </c>
      <c r="D32" s="37">
        <v>60689</v>
      </c>
      <c r="E32" s="38">
        <v>43502</v>
      </c>
      <c r="F32" s="24">
        <v>43502</v>
      </c>
      <c r="G32" s="39">
        <v>7256200</v>
      </c>
      <c r="H32" s="39">
        <v>0</v>
      </c>
      <c r="I32" s="39">
        <v>42702</v>
      </c>
      <c r="J32" s="39">
        <v>0</v>
      </c>
      <c r="K32" s="39">
        <v>6627100</v>
      </c>
      <c r="L32" s="39">
        <v>151398</v>
      </c>
      <c r="M32" s="39">
        <v>0</v>
      </c>
      <c r="N32" s="39">
        <v>6778498</v>
      </c>
      <c r="O32" s="39">
        <v>0</v>
      </c>
      <c r="P32" s="37" t="s">
        <v>44</v>
      </c>
      <c r="Q32" s="37">
        <v>60689</v>
      </c>
      <c r="R32" s="15">
        <v>7256200</v>
      </c>
      <c r="S32" s="18"/>
      <c r="T32" s="18"/>
      <c r="U32" s="18"/>
      <c r="V32" s="18"/>
      <c r="W32" s="18">
        <v>2246747</v>
      </c>
      <c r="X32" s="18"/>
      <c r="Y32" s="16">
        <v>194100</v>
      </c>
      <c r="Z32" s="18"/>
      <c r="AA32" s="26">
        <f t="shared" si="0"/>
        <v>42702</v>
      </c>
      <c r="AB32" s="18"/>
      <c r="AC32" s="27">
        <v>151398</v>
      </c>
      <c r="AD32" s="26">
        <f t="shared" si="1"/>
        <v>42702</v>
      </c>
      <c r="AE32" s="25" t="s">
        <v>46</v>
      </c>
      <c r="AF32" s="25">
        <v>0</v>
      </c>
      <c r="AG32" s="25">
        <v>0</v>
      </c>
      <c r="AH32" s="25">
        <f t="shared" si="2"/>
        <v>151398</v>
      </c>
      <c r="AI32" s="18"/>
      <c r="AJ32" s="19" t="s">
        <v>45</v>
      </c>
    </row>
    <row r="33" spans="1:37" x14ac:dyDescent="0.25">
      <c r="A33" s="22">
        <v>25</v>
      </c>
      <c r="B33" s="18"/>
      <c r="C33" s="37" t="s">
        <v>44</v>
      </c>
      <c r="D33" s="37">
        <v>9350</v>
      </c>
      <c r="E33" s="38">
        <v>42465</v>
      </c>
      <c r="F33" s="24">
        <v>42465</v>
      </c>
      <c r="G33" s="39">
        <v>1181500</v>
      </c>
      <c r="H33" s="39">
        <v>2500</v>
      </c>
      <c r="I33" s="39">
        <v>49918</v>
      </c>
      <c r="J33" s="39">
        <v>0</v>
      </c>
      <c r="K33" s="39">
        <v>952100</v>
      </c>
      <c r="L33" s="39">
        <v>176982</v>
      </c>
      <c r="M33" s="39">
        <v>0</v>
      </c>
      <c r="N33" s="39">
        <v>1129082</v>
      </c>
      <c r="O33" s="39">
        <v>0</v>
      </c>
      <c r="P33" s="37" t="s">
        <v>44</v>
      </c>
      <c r="Q33" s="37">
        <v>9350</v>
      </c>
      <c r="R33" s="15">
        <v>1181500</v>
      </c>
      <c r="S33" s="18"/>
      <c r="T33" s="18"/>
      <c r="U33" s="18"/>
      <c r="V33" s="18"/>
      <c r="W33" s="18">
        <v>1405892</v>
      </c>
      <c r="X33" s="18"/>
      <c r="Y33" s="16">
        <v>226900</v>
      </c>
      <c r="Z33" s="18"/>
      <c r="AA33" s="26">
        <f t="shared" si="0"/>
        <v>49918</v>
      </c>
      <c r="AB33" s="18"/>
      <c r="AC33" s="27">
        <v>176982</v>
      </c>
      <c r="AD33" s="26">
        <f t="shared" si="1"/>
        <v>49918</v>
      </c>
      <c r="AE33" s="25" t="s">
        <v>46</v>
      </c>
      <c r="AF33" s="25">
        <v>0</v>
      </c>
      <c r="AG33" s="25">
        <v>0</v>
      </c>
      <c r="AH33" s="25">
        <f t="shared" si="2"/>
        <v>176982</v>
      </c>
      <c r="AI33" s="18"/>
      <c r="AJ33" s="19" t="s">
        <v>45</v>
      </c>
    </row>
    <row r="34" spans="1:37" x14ac:dyDescent="0.25">
      <c r="A34" s="22">
        <v>26</v>
      </c>
      <c r="B34" s="18"/>
      <c r="C34" s="37" t="s">
        <v>44</v>
      </c>
      <c r="D34" s="37">
        <v>61185</v>
      </c>
      <c r="E34" s="38">
        <v>43509</v>
      </c>
      <c r="F34" s="24">
        <v>43509</v>
      </c>
      <c r="G34" s="39">
        <v>3565250</v>
      </c>
      <c r="H34" s="39">
        <v>0</v>
      </c>
      <c r="I34" s="39">
        <v>34122</v>
      </c>
      <c r="J34" s="39">
        <v>0</v>
      </c>
      <c r="K34" s="39">
        <v>3410150</v>
      </c>
      <c r="L34" s="39">
        <v>120978</v>
      </c>
      <c r="M34" s="39">
        <v>0</v>
      </c>
      <c r="N34" s="39">
        <v>3531128</v>
      </c>
      <c r="O34" s="39">
        <v>0</v>
      </c>
      <c r="P34" s="37" t="s">
        <v>44</v>
      </c>
      <c r="Q34" s="37">
        <v>61185</v>
      </c>
      <c r="R34" s="15">
        <v>3565250</v>
      </c>
      <c r="S34" s="18"/>
      <c r="T34" s="18"/>
      <c r="U34" s="18"/>
      <c r="V34" s="18"/>
      <c r="W34" s="18">
        <v>2256267</v>
      </c>
      <c r="X34" s="18"/>
      <c r="Y34" s="16">
        <v>155100</v>
      </c>
      <c r="Z34" s="18"/>
      <c r="AA34" s="26">
        <f t="shared" si="0"/>
        <v>34122</v>
      </c>
      <c r="AB34" s="18"/>
      <c r="AC34" s="27">
        <v>120978</v>
      </c>
      <c r="AD34" s="26">
        <f t="shared" si="1"/>
        <v>34122</v>
      </c>
      <c r="AE34" s="25" t="s">
        <v>46</v>
      </c>
      <c r="AF34" s="25">
        <v>0</v>
      </c>
      <c r="AG34" s="25">
        <v>0</v>
      </c>
      <c r="AH34" s="25">
        <f t="shared" si="2"/>
        <v>120978</v>
      </c>
      <c r="AI34" s="18"/>
      <c r="AJ34" s="19" t="s">
        <v>45</v>
      </c>
    </row>
    <row r="35" spans="1:37" x14ac:dyDescent="0.25">
      <c r="A35" s="22">
        <v>27</v>
      </c>
      <c r="B35" s="18"/>
      <c r="C35" s="37" t="s">
        <v>44</v>
      </c>
      <c r="D35" s="37">
        <v>64551</v>
      </c>
      <c r="E35" s="38">
        <v>43566</v>
      </c>
      <c r="F35" s="24">
        <v>43566</v>
      </c>
      <c r="G35" s="39">
        <v>164750</v>
      </c>
      <c r="H35" s="39">
        <v>28501</v>
      </c>
      <c r="I35" s="39">
        <v>1056</v>
      </c>
      <c r="J35" s="39">
        <v>0</v>
      </c>
      <c r="K35" s="39">
        <v>131449</v>
      </c>
      <c r="L35" s="39">
        <v>3744</v>
      </c>
      <c r="M35" s="39">
        <v>0</v>
      </c>
      <c r="N35" s="39">
        <v>135193</v>
      </c>
      <c r="O35" s="39">
        <v>0</v>
      </c>
      <c r="P35" s="37" t="s">
        <v>44</v>
      </c>
      <c r="Q35" s="37">
        <v>64551</v>
      </c>
      <c r="R35" s="15">
        <v>164750</v>
      </c>
      <c r="S35" s="18"/>
      <c r="T35" s="18"/>
      <c r="U35" s="18"/>
      <c r="V35" s="18"/>
      <c r="W35" s="18">
        <v>2313639</v>
      </c>
      <c r="X35" s="18"/>
      <c r="Y35" s="16">
        <v>4800</v>
      </c>
      <c r="Z35" s="18"/>
      <c r="AA35" s="26">
        <f t="shared" si="0"/>
        <v>1056</v>
      </c>
      <c r="AB35" s="18"/>
      <c r="AC35" s="27">
        <v>3744</v>
      </c>
      <c r="AD35" s="26">
        <f t="shared" si="1"/>
        <v>1056</v>
      </c>
      <c r="AE35" s="25" t="s">
        <v>46</v>
      </c>
      <c r="AF35" s="25">
        <v>0</v>
      </c>
      <c r="AG35" s="25">
        <v>0</v>
      </c>
      <c r="AH35" s="25">
        <f t="shared" si="2"/>
        <v>3744</v>
      </c>
      <c r="AI35" s="18"/>
      <c r="AJ35" s="19" t="s">
        <v>45</v>
      </c>
    </row>
    <row r="36" spans="1:37" x14ac:dyDescent="0.25">
      <c r="A36" s="22">
        <v>28</v>
      </c>
      <c r="B36" s="18"/>
      <c r="C36" s="37" t="s">
        <v>44</v>
      </c>
      <c r="D36" s="37">
        <v>68904</v>
      </c>
      <c r="E36" s="38">
        <v>43595</v>
      </c>
      <c r="F36" s="24">
        <v>43595</v>
      </c>
      <c r="G36" s="39">
        <v>164750</v>
      </c>
      <c r="H36" s="39">
        <v>18946</v>
      </c>
      <c r="I36" s="39">
        <v>1056</v>
      </c>
      <c r="J36" s="39">
        <v>0</v>
      </c>
      <c r="K36" s="39">
        <v>141004</v>
      </c>
      <c r="L36" s="39">
        <v>3744</v>
      </c>
      <c r="M36" s="39">
        <v>0</v>
      </c>
      <c r="N36" s="39">
        <v>144748</v>
      </c>
      <c r="O36" s="39">
        <v>0</v>
      </c>
      <c r="P36" s="37" t="s">
        <v>44</v>
      </c>
      <c r="Q36" s="37">
        <v>68904</v>
      </c>
      <c r="R36" s="15">
        <v>164750</v>
      </c>
      <c r="S36" s="18"/>
      <c r="T36" s="18"/>
      <c r="U36" s="18"/>
      <c r="V36" s="18"/>
      <c r="W36" s="18">
        <v>2348909</v>
      </c>
      <c r="X36" s="18"/>
      <c r="Y36" s="16">
        <v>4800</v>
      </c>
      <c r="Z36" s="18"/>
      <c r="AA36" s="26">
        <f t="shared" si="0"/>
        <v>1056</v>
      </c>
      <c r="AB36" s="18"/>
      <c r="AC36" s="27">
        <v>3744</v>
      </c>
      <c r="AD36" s="26">
        <f t="shared" si="1"/>
        <v>1056</v>
      </c>
      <c r="AE36" s="25" t="s">
        <v>46</v>
      </c>
      <c r="AF36" s="25">
        <v>0</v>
      </c>
      <c r="AG36" s="25">
        <v>0</v>
      </c>
      <c r="AH36" s="25">
        <f t="shared" si="2"/>
        <v>3744</v>
      </c>
      <c r="AI36" s="18"/>
      <c r="AJ36" s="19" t="s">
        <v>45</v>
      </c>
    </row>
    <row r="37" spans="1:37" x14ac:dyDescent="0.25">
      <c r="A37" s="22">
        <v>29</v>
      </c>
      <c r="B37" s="18"/>
      <c r="C37" s="37" t="s">
        <v>44</v>
      </c>
      <c r="D37" s="37">
        <v>68905</v>
      </c>
      <c r="E37" s="38">
        <v>43595</v>
      </c>
      <c r="F37" s="24">
        <v>43595</v>
      </c>
      <c r="G37" s="39">
        <v>164750</v>
      </c>
      <c r="H37" s="39">
        <v>18946</v>
      </c>
      <c r="I37" s="39">
        <v>1056</v>
      </c>
      <c r="J37" s="39">
        <v>0</v>
      </c>
      <c r="K37" s="39">
        <v>141004</v>
      </c>
      <c r="L37" s="39">
        <v>3744</v>
      </c>
      <c r="M37" s="39">
        <v>0</v>
      </c>
      <c r="N37" s="39">
        <v>144748</v>
      </c>
      <c r="O37" s="39">
        <v>0</v>
      </c>
      <c r="P37" s="37" t="s">
        <v>44</v>
      </c>
      <c r="Q37" s="37">
        <v>68905</v>
      </c>
      <c r="R37" s="15">
        <v>164750</v>
      </c>
      <c r="S37" s="18"/>
      <c r="T37" s="18"/>
      <c r="U37" s="18"/>
      <c r="V37" s="18"/>
      <c r="W37" s="18">
        <v>2348908</v>
      </c>
      <c r="X37" s="18"/>
      <c r="Y37" s="16">
        <v>4800</v>
      </c>
      <c r="Z37" s="18"/>
      <c r="AA37" s="26">
        <f t="shared" si="0"/>
        <v>1056</v>
      </c>
      <c r="AB37" s="18"/>
      <c r="AC37" s="27">
        <v>3744</v>
      </c>
      <c r="AD37" s="26">
        <f t="shared" si="1"/>
        <v>1056</v>
      </c>
      <c r="AE37" s="25" t="s">
        <v>46</v>
      </c>
      <c r="AF37" s="25">
        <v>0</v>
      </c>
      <c r="AG37" s="25">
        <v>0</v>
      </c>
      <c r="AH37" s="25">
        <f t="shared" si="2"/>
        <v>3744</v>
      </c>
      <c r="AI37" s="18"/>
      <c r="AJ37" s="19" t="s">
        <v>45</v>
      </c>
    </row>
    <row r="38" spans="1:37" x14ac:dyDescent="0.25">
      <c r="A38" s="22">
        <v>30</v>
      </c>
      <c r="B38" s="18"/>
      <c r="C38" s="37" t="s">
        <v>44</v>
      </c>
      <c r="D38" s="37">
        <v>69188</v>
      </c>
      <c r="E38" s="38">
        <v>43595</v>
      </c>
      <c r="F38" s="24">
        <v>43595</v>
      </c>
      <c r="G38" s="39">
        <v>1392000</v>
      </c>
      <c r="H38" s="39">
        <v>80040</v>
      </c>
      <c r="I38" s="39">
        <v>8932</v>
      </c>
      <c r="J38" s="39">
        <v>0</v>
      </c>
      <c r="K38" s="39">
        <v>1271360</v>
      </c>
      <c r="L38" s="39">
        <v>31668</v>
      </c>
      <c r="M38" s="39">
        <v>0</v>
      </c>
      <c r="N38" s="39">
        <v>1303028</v>
      </c>
      <c r="O38" s="39">
        <v>0</v>
      </c>
      <c r="P38" s="37" t="s">
        <v>44</v>
      </c>
      <c r="Q38" s="37">
        <v>69188</v>
      </c>
      <c r="R38" s="15">
        <v>1392000</v>
      </c>
      <c r="S38" s="18"/>
      <c r="T38" s="18"/>
      <c r="U38" s="18"/>
      <c r="V38" s="18"/>
      <c r="W38" s="18">
        <v>2347115</v>
      </c>
      <c r="X38" s="18"/>
      <c r="Y38" s="16">
        <v>40600</v>
      </c>
      <c r="Z38" s="18"/>
      <c r="AA38" s="26">
        <f t="shared" si="0"/>
        <v>8932</v>
      </c>
      <c r="AB38" s="18"/>
      <c r="AC38" s="27">
        <v>31668</v>
      </c>
      <c r="AD38" s="26">
        <f t="shared" si="1"/>
        <v>8932</v>
      </c>
      <c r="AE38" s="25" t="s">
        <v>46</v>
      </c>
      <c r="AF38" s="25">
        <v>0</v>
      </c>
      <c r="AG38" s="25">
        <v>0</v>
      </c>
      <c r="AH38" s="25">
        <f t="shared" si="2"/>
        <v>31668</v>
      </c>
      <c r="AI38" s="18"/>
      <c r="AJ38" s="19" t="s">
        <v>45</v>
      </c>
    </row>
    <row r="39" spans="1:37" x14ac:dyDescent="0.25">
      <c r="A39" s="22">
        <v>31</v>
      </c>
      <c r="B39" s="18"/>
      <c r="C39" s="37" t="s">
        <v>44</v>
      </c>
      <c r="D39" s="37">
        <v>69210</v>
      </c>
      <c r="E39" s="38">
        <v>43595</v>
      </c>
      <c r="F39" s="24">
        <v>43595</v>
      </c>
      <c r="G39" s="39">
        <v>4613000</v>
      </c>
      <c r="H39" s="39">
        <v>0</v>
      </c>
      <c r="I39" s="39">
        <v>29568</v>
      </c>
      <c r="J39" s="39">
        <v>0</v>
      </c>
      <c r="K39" s="39">
        <v>4478600</v>
      </c>
      <c r="L39" s="39">
        <v>104832</v>
      </c>
      <c r="M39" s="39">
        <v>0</v>
      </c>
      <c r="N39" s="39">
        <v>4583432</v>
      </c>
      <c r="O39" s="39">
        <v>0</v>
      </c>
      <c r="P39" s="37" t="s">
        <v>44</v>
      </c>
      <c r="Q39" s="37">
        <v>69210</v>
      </c>
      <c r="R39" s="15">
        <v>4613000</v>
      </c>
      <c r="S39" s="18"/>
      <c r="T39" s="18"/>
      <c r="U39" s="18"/>
      <c r="V39" s="18"/>
      <c r="W39" s="18">
        <v>2347089</v>
      </c>
      <c r="X39" s="18"/>
      <c r="Y39" s="16">
        <v>134400</v>
      </c>
      <c r="Z39" s="18"/>
      <c r="AA39" s="26">
        <f t="shared" si="0"/>
        <v>29568</v>
      </c>
      <c r="AB39" s="18"/>
      <c r="AC39" s="27">
        <v>104832</v>
      </c>
      <c r="AD39" s="26">
        <f t="shared" si="1"/>
        <v>29568</v>
      </c>
      <c r="AE39" s="25" t="s">
        <v>46</v>
      </c>
      <c r="AF39" s="25">
        <v>0</v>
      </c>
      <c r="AG39" s="25">
        <v>0</v>
      </c>
      <c r="AH39" s="25">
        <f t="shared" si="2"/>
        <v>104832</v>
      </c>
      <c r="AI39" s="18"/>
      <c r="AJ39" s="19" t="s">
        <v>45</v>
      </c>
    </row>
    <row r="40" spans="1:37" x14ac:dyDescent="0.25">
      <c r="A40" s="22">
        <v>32</v>
      </c>
      <c r="B40" s="18"/>
      <c r="C40" s="37" t="s">
        <v>44</v>
      </c>
      <c r="D40" s="37">
        <v>69668</v>
      </c>
      <c r="E40" s="38">
        <v>43641</v>
      </c>
      <c r="F40" s="24">
        <v>43641</v>
      </c>
      <c r="G40" s="39">
        <v>164750</v>
      </c>
      <c r="H40" s="39">
        <v>0</v>
      </c>
      <c r="I40" s="39">
        <v>1056</v>
      </c>
      <c r="J40" s="39">
        <v>0</v>
      </c>
      <c r="K40" s="39">
        <v>159950</v>
      </c>
      <c r="L40" s="39">
        <v>3744</v>
      </c>
      <c r="M40" s="39">
        <v>0</v>
      </c>
      <c r="N40" s="39">
        <v>163694</v>
      </c>
      <c r="O40" s="39">
        <v>0</v>
      </c>
      <c r="P40" s="37" t="s">
        <v>44</v>
      </c>
      <c r="Q40" s="37">
        <v>69668</v>
      </c>
      <c r="R40" s="15">
        <v>164750</v>
      </c>
      <c r="S40" s="18"/>
      <c r="T40" s="18"/>
      <c r="U40" s="18"/>
      <c r="V40" s="18"/>
      <c r="W40" s="18">
        <v>2407789</v>
      </c>
      <c r="X40" s="18"/>
      <c r="Y40" s="16">
        <v>4800</v>
      </c>
      <c r="Z40" s="18"/>
      <c r="AA40" s="26">
        <f t="shared" si="0"/>
        <v>1056</v>
      </c>
      <c r="AB40" s="18"/>
      <c r="AC40" s="27">
        <v>3744</v>
      </c>
      <c r="AD40" s="26">
        <f t="shared" si="1"/>
        <v>1056</v>
      </c>
      <c r="AE40" s="25" t="s">
        <v>46</v>
      </c>
      <c r="AF40" s="25">
        <v>0</v>
      </c>
      <c r="AG40" s="25">
        <v>0</v>
      </c>
      <c r="AH40" s="25">
        <f t="shared" si="2"/>
        <v>3744</v>
      </c>
      <c r="AI40" s="18"/>
      <c r="AJ40" s="19" t="s">
        <v>45</v>
      </c>
    </row>
    <row r="41" spans="1:37" x14ac:dyDescent="0.25">
      <c r="A41" s="22">
        <v>33</v>
      </c>
      <c r="B41" s="18"/>
      <c r="C41" s="37" t="s">
        <v>44</v>
      </c>
      <c r="D41" s="37">
        <v>69721</v>
      </c>
      <c r="E41" s="38">
        <v>43595</v>
      </c>
      <c r="F41" s="24">
        <v>43595</v>
      </c>
      <c r="G41" s="39">
        <v>7578500</v>
      </c>
      <c r="H41" s="39">
        <v>75784</v>
      </c>
      <c r="I41" s="39">
        <v>48576</v>
      </c>
      <c r="J41" s="39">
        <v>0</v>
      </c>
      <c r="K41" s="39">
        <v>7281916</v>
      </c>
      <c r="L41" s="39">
        <v>172224</v>
      </c>
      <c r="M41" s="39">
        <v>0</v>
      </c>
      <c r="N41" s="39">
        <v>7454140</v>
      </c>
      <c r="O41" s="39">
        <v>0</v>
      </c>
      <c r="P41" s="37" t="s">
        <v>44</v>
      </c>
      <c r="Q41" s="37">
        <v>69721</v>
      </c>
      <c r="R41" s="15">
        <v>7578500</v>
      </c>
      <c r="S41" s="18"/>
      <c r="T41" s="18"/>
      <c r="U41" s="18"/>
      <c r="V41" s="18"/>
      <c r="W41" s="18">
        <v>2347143</v>
      </c>
      <c r="X41" s="18"/>
      <c r="Y41" s="16">
        <v>220800</v>
      </c>
      <c r="Z41" s="18"/>
      <c r="AA41" s="26">
        <f t="shared" si="0"/>
        <v>49686</v>
      </c>
      <c r="AB41" s="18"/>
      <c r="AC41" s="27">
        <v>171114</v>
      </c>
      <c r="AD41" s="26">
        <f t="shared" si="1"/>
        <v>49686</v>
      </c>
      <c r="AE41" s="25" t="s">
        <v>46</v>
      </c>
      <c r="AF41" s="25">
        <v>0</v>
      </c>
      <c r="AG41" s="25">
        <v>0</v>
      </c>
      <c r="AH41" s="25">
        <f t="shared" si="2"/>
        <v>171114</v>
      </c>
      <c r="AI41" s="18"/>
      <c r="AJ41" s="19" t="s">
        <v>45</v>
      </c>
    </row>
    <row r="42" spans="1:37" x14ac:dyDescent="0.25">
      <c r="A42" s="22">
        <v>34</v>
      </c>
      <c r="B42" s="18"/>
      <c r="C42" s="37" t="s">
        <v>44</v>
      </c>
      <c r="D42" s="37">
        <v>70280</v>
      </c>
      <c r="E42" s="38">
        <v>43602</v>
      </c>
      <c r="F42" s="24">
        <v>43602</v>
      </c>
      <c r="G42" s="39">
        <v>5107250</v>
      </c>
      <c r="H42" s="39">
        <v>28501</v>
      </c>
      <c r="I42" s="39">
        <v>32736</v>
      </c>
      <c r="J42" s="39">
        <v>0</v>
      </c>
      <c r="K42" s="39">
        <v>4929949</v>
      </c>
      <c r="L42" s="39">
        <v>116064</v>
      </c>
      <c r="M42" s="39">
        <v>0</v>
      </c>
      <c r="N42" s="39">
        <v>5046013</v>
      </c>
      <c r="O42" s="39">
        <v>0</v>
      </c>
      <c r="P42" s="37" t="s">
        <v>44</v>
      </c>
      <c r="Q42" s="37">
        <v>70280</v>
      </c>
      <c r="R42" s="15">
        <v>5107250</v>
      </c>
      <c r="S42" s="18"/>
      <c r="T42" s="18"/>
      <c r="U42" s="18"/>
      <c r="V42" s="18"/>
      <c r="W42" s="18">
        <v>2355580</v>
      </c>
      <c r="X42" s="18"/>
      <c r="Y42" s="16">
        <v>148800</v>
      </c>
      <c r="Z42" s="18"/>
      <c r="AA42" s="26">
        <f t="shared" si="0"/>
        <v>32736</v>
      </c>
      <c r="AB42" s="18"/>
      <c r="AC42" s="27">
        <v>116064</v>
      </c>
      <c r="AD42" s="26">
        <f t="shared" si="1"/>
        <v>32736</v>
      </c>
      <c r="AE42" s="25" t="s">
        <v>46</v>
      </c>
      <c r="AF42" s="25">
        <v>0</v>
      </c>
      <c r="AG42" s="25">
        <v>0</v>
      </c>
      <c r="AH42" s="25">
        <f t="shared" si="2"/>
        <v>116064</v>
      </c>
      <c r="AI42" s="18"/>
      <c r="AJ42" s="19" t="s">
        <v>45</v>
      </c>
    </row>
    <row r="43" spans="1:37" x14ac:dyDescent="0.25">
      <c r="A43" s="22">
        <v>35</v>
      </c>
      <c r="B43" s="18"/>
      <c r="C43" s="37" t="s">
        <v>44</v>
      </c>
      <c r="D43" s="37">
        <v>71018</v>
      </c>
      <c r="E43" s="38">
        <v>43641</v>
      </c>
      <c r="F43" s="24">
        <v>43641</v>
      </c>
      <c r="G43" s="39">
        <v>164750</v>
      </c>
      <c r="H43" s="39">
        <v>0</v>
      </c>
      <c r="I43" s="39">
        <v>1056</v>
      </c>
      <c r="J43" s="39">
        <v>0</v>
      </c>
      <c r="K43" s="39">
        <v>159950</v>
      </c>
      <c r="L43" s="39">
        <v>3744</v>
      </c>
      <c r="M43" s="39">
        <v>0</v>
      </c>
      <c r="N43" s="39">
        <v>163694</v>
      </c>
      <c r="O43" s="39">
        <v>0</v>
      </c>
      <c r="P43" s="37" t="s">
        <v>44</v>
      </c>
      <c r="Q43" s="37">
        <v>71018</v>
      </c>
      <c r="R43" s="15">
        <v>164750</v>
      </c>
      <c r="S43" s="18"/>
      <c r="T43" s="18"/>
      <c r="U43" s="18"/>
      <c r="V43" s="18"/>
      <c r="W43" s="18">
        <v>2407189</v>
      </c>
      <c r="X43" s="18"/>
      <c r="Y43" s="16">
        <v>4800</v>
      </c>
      <c r="Z43" s="18"/>
      <c r="AA43" s="26">
        <f t="shared" si="0"/>
        <v>1056</v>
      </c>
      <c r="AB43" s="18"/>
      <c r="AC43" s="27">
        <v>3744</v>
      </c>
      <c r="AD43" s="26">
        <f t="shared" si="1"/>
        <v>1056</v>
      </c>
      <c r="AE43" s="25" t="s">
        <v>46</v>
      </c>
      <c r="AF43" s="25">
        <v>0</v>
      </c>
      <c r="AG43" s="25">
        <v>0</v>
      </c>
      <c r="AH43" s="25">
        <f t="shared" si="2"/>
        <v>3744</v>
      </c>
      <c r="AI43" s="18"/>
      <c r="AJ43" s="19" t="s">
        <v>45</v>
      </c>
    </row>
    <row r="44" spans="1:37" x14ac:dyDescent="0.25">
      <c r="A44" s="22">
        <v>36</v>
      </c>
      <c r="B44" s="18"/>
      <c r="C44" s="37" t="s">
        <v>44</v>
      </c>
      <c r="D44" s="37">
        <v>72426</v>
      </c>
      <c r="E44" s="38">
        <v>43633</v>
      </c>
      <c r="F44" s="24">
        <v>43633</v>
      </c>
      <c r="G44" s="39">
        <v>164750</v>
      </c>
      <c r="H44" s="39">
        <v>18946</v>
      </c>
      <c r="I44" s="39">
        <v>1056</v>
      </c>
      <c r="J44" s="39">
        <v>0</v>
      </c>
      <c r="K44" s="39">
        <v>141004</v>
      </c>
      <c r="L44" s="39">
        <v>3744</v>
      </c>
      <c r="M44" s="39">
        <v>0</v>
      </c>
      <c r="N44" s="39">
        <v>144748</v>
      </c>
      <c r="O44" s="39">
        <v>0</v>
      </c>
      <c r="P44" s="37" t="s">
        <v>44</v>
      </c>
      <c r="Q44" s="37">
        <v>72426</v>
      </c>
      <c r="R44" s="15">
        <v>164750</v>
      </c>
      <c r="S44" s="18"/>
      <c r="T44" s="18"/>
      <c r="U44" s="18"/>
      <c r="V44" s="18"/>
      <c r="W44" s="18">
        <v>2383496</v>
      </c>
      <c r="X44" s="18"/>
      <c r="Y44" s="16">
        <v>4800</v>
      </c>
      <c r="Z44" s="18"/>
      <c r="AA44" s="26">
        <f t="shared" si="0"/>
        <v>1056</v>
      </c>
      <c r="AB44" s="18"/>
      <c r="AC44" s="27">
        <v>3744</v>
      </c>
      <c r="AD44" s="26">
        <f t="shared" si="1"/>
        <v>1056</v>
      </c>
      <c r="AE44" s="25" t="s">
        <v>46</v>
      </c>
      <c r="AF44" s="25">
        <v>0</v>
      </c>
      <c r="AG44" s="25">
        <v>0</v>
      </c>
      <c r="AH44" s="25">
        <f t="shared" si="2"/>
        <v>3744</v>
      </c>
      <c r="AI44" s="18"/>
      <c r="AJ44" s="19" t="s">
        <v>45</v>
      </c>
    </row>
    <row r="45" spans="1:37" x14ac:dyDescent="0.25">
      <c r="A45" s="22">
        <v>37</v>
      </c>
      <c r="B45" s="18"/>
      <c r="C45" s="37" t="s">
        <v>44</v>
      </c>
      <c r="D45" s="37">
        <v>72664</v>
      </c>
      <c r="E45" s="38">
        <v>43629</v>
      </c>
      <c r="F45" s="24">
        <v>43629</v>
      </c>
      <c r="G45" s="39">
        <v>6065600</v>
      </c>
      <c r="H45" s="39">
        <v>131400</v>
      </c>
      <c r="I45" s="39">
        <v>33627</v>
      </c>
      <c r="J45" s="39">
        <v>0</v>
      </c>
      <c r="K45" s="39">
        <v>5781350</v>
      </c>
      <c r="L45" s="39">
        <v>119223</v>
      </c>
      <c r="M45" s="39">
        <v>0</v>
      </c>
      <c r="N45" s="39">
        <v>5900573</v>
      </c>
      <c r="O45" s="39">
        <v>0</v>
      </c>
      <c r="P45" s="37" t="s">
        <v>44</v>
      </c>
      <c r="Q45" s="37">
        <v>72664</v>
      </c>
      <c r="R45" s="15">
        <v>6065600</v>
      </c>
      <c r="S45" s="18"/>
      <c r="T45" s="18"/>
      <c r="U45" s="18"/>
      <c r="V45" s="18"/>
      <c r="W45" s="18">
        <v>2382237</v>
      </c>
      <c r="X45" s="18"/>
      <c r="Y45" s="16">
        <v>152850</v>
      </c>
      <c r="Z45" s="18"/>
      <c r="AA45" s="26">
        <f t="shared" si="0"/>
        <v>33627</v>
      </c>
      <c r="AB45" s="18"/>
      <c r="AC45" s="27">
        <v>119223</v>
      </c>
      <c r="AD45" s="26">
        <f t="shared" si="1"/>
        <v>33627</v>
      </c>
      <c r="AE45" s="25" t="s">
        <v>46</v>
      </c>
      <c r="AF45" s="25">
        <v>0</v>
      </c>
      <c r="AG45" s="25">
        <v>0</v>
      </c>
      <c r="AH45" s="25">
        <f t="shared" si="2"/>
        <v>119223</v>
      </c>
      <c r="AI45" s="18"/>
      <c r="AJ45" s="19" t="s">
        <v>45</v>
      </c>
    </row>
    <row r="46" spans="1:37" x14ac:dyDescent="0.25">
      <c r="A46" s="22">
        <v>38</v>
      </c>
      <c r="B46" s="18"/>
      <c r="C46" s="37" t="s">
        <v>44</v>
      </c>
      <c r="D46" s="37">
        <v>74093</v>
      </c>
      <c r="E46" s="38">
        <v>43651</v>
      </c>
      <c r="F46" s="24">
        <v>43651</v>
      </c>
      <c r="G46" s="39">
        <v>200000</v>
      </c>
      <c r="H46" s="39">
        <v>34600</v>
      </c>
      <c r="I46" s="39">
        <v>8811</v>
      </c>
      <c r="J46" s="39">
        <v>0</v>
      </c>
      <c r="K46" s="39">
        <v>125350</v>
      </c>
      <c r="L46" s="39">
        <v>31239</v>
      </c>
      <c r="M46" s="39">
        <v>0</v>
      </c>
      <c r="N46" s="39">
        <v>156589</v>
      </c>
      <c r="O46" s="39">
        <v>0</v>
      </c>
      <c r="P46" s="37" t="s">
        <v>44</v>
      </c>
      <c r="Q46" s="37">
        <v>74093</v>
      </c>
      <c r="R46" s="30"/>
      <c r="S46" s="28"/>
      <c r="T46" s="28"/>
      <c r="U46" s="28"/>
      <c r="V46" s="28"/>
      <c r="W46" s="28"/>
      <c r="X46" s="28"/>
      <c r="Y46" s="47">
        <f>SUM(Y9:Y45)</f>
        <v>4742001</v>
      </c>
      <c r="Z46" s="28"/>
      <c r="AA46" s="47">
        <f>SUM(AA9:AA45)</f>
        <v>1044350</v>
      </c>
      <c r="AB46" s="28"/>
      <c r="AC46" s="47">
        <f>SUM(AC9:AC45)</f>
        <v>3697651</v>
      </c>
      <c r="AD46" s="47">
        <f>SUM(AD9:AD45)</f>
        <v>1044350</v>
      </c>
      <c r="AE46" s="28"/>
      <c r="AF46" s="32"/>
      <c r="AG46" s="32"/>
      <c r="AH46" s="47">
        <f>SUM(AH9:AH45)</f>
        <v>3697651</v>
      </c>
      <c r="AI46" s="28"/>
      <c r="AJ46" s="28"/>
      <c r="AK46" s="33"/>
    </row>
    <row r="47" spans="1:37" x14ac:dyDescent="0.25">
      <c r="A47" s="22">
        <v>39</v>
      </c>
      <c r="B47" s="18"/>
      <c r="C47" s="37" t="s">
        <v>44</v>
      </c>
      <c r="D47" s="37">
        <v>74837</v>
      </c>
      <c r="E47" s="38">
        <v>43656</v>
      </c>
      <c r="F47" s="24">
        <v>43656</v>
      </c>
      <c r="G47" s="39">
        <v>164750</v>
      </c>
      <c r="H47" s="39">
        <v>0</v>
      </c>
      <c r="I47" s="39">
        <v>1056</v>
      </c>
      <c r="J47" s="39">
        <v>0</v>
      </c>
      <c r="K47" s="39">
        <v>159950</v>
      </c>
      <c r="L47" s="39">
        <v>3744</v>
      </c>
      <c r="M47" s="39">
        <v>0</v>
      </c>
      <c r="N47" s="39">
        <v>163694</v>
      </c>
      <c r="O47" s="39">
        <v>0</v>
      </c>
      <c r="P47" s="37" t="s">
        <v>44</v>
      </c>
      <c r="Q47" s="37">
        <v>74837</v>
      </c>
      <c r="R47" s="30"/>
      <c r="S47" s="28"/>
      <c r="T47" s="28"/>
      <c r="U47" s="28"/>
      <c r="V47" s="28"/>
      <c r="W47" s="28"/>
      <c r="X47" s="28"/>
      <c r="Y47" s="31"/>
      <c r="Z47" s="28"/>
      <c r="AA47" s="29"/>
      <c r="AB47" s="28"/>
      <c r="AC47" s="28"/>
      <c r="AD47" s="29"/>
      <c r="AE47" s="28"/>
      <c r="AF47" s="32"/>
      <c r="AG47" s="32"/>
      <c r="AH47" s="32"/>
      <c r="AI47" s="28"/>
      <c r="AJ47" s="28"/>
      <c r="AK47" s="33"/>
    </row>
    <row r="48" spans="1:37" x14ac:dyDescent="0.25">
      <c r="A48" s="22">
        <v>40</v>
      </c>
      <c r="B48" s="18"/>
      <c r="C48" s="37" t="s">
        <v>44</v>
      </c>
      <c r="D48" s="37">
        <v>75491</v>
      </c>
      <c r="E48" s="38">
        <v>43656</v>
      </c>
      <c r="F48" s="24">
        <v>43656</v>
      </c>
      <c r="G48" s="39">
        <v>494250</v>
      </c>
      <c r="H48" s="39">
        <v>28501</v>
      </c>
      <c r="I48" s="39">
        <v>3168</v>
      </c>
      <c r="J48" s="39">
        <v>0</v>
      </c>
      <c r="K48" s="39">
        <v>451349</v>
      </c>
      <c r="L48" s="39">
        <v>11232</v>
      </c>
      <c r="M48" s="39">
        <v>0</v>
      </c>
      <c r="N48" s="39">
        <v>462581</v>
      </c>
      <c r="O48" s="39">
        <v>0</v>
      </c>
      <c r="P48" s="37" t="s">
        <v>44</v>
      </c>
      <c r="Q48" s="37">
        <v>75491</v>
      </c>
      <c r="R48" s="30"/>
      <c r="S48" s="28"/>
      <c r="T48" s="28"/>
      <c r="U48" s="28"/>
      <c r="V48" s="28"/>
      <c r="W48" s="28"/>
      <c r="X48" s="28"/>
      <c r="Y48" s="31"/>
      <c r="Z48" s="28"/>
      <c r="AA48" s="29"/>
      <c r="AB48" s="28"/>
      <c r="AC48" s="28"/>
      <c r="AD48" s="29"/>
      <c r="AE48" s="28"/>
      <c r="AF48" s="32"/>
      <c r="AG48" s="32"/>
      <c r="AH48" s="32"/>
      <c r="AI48" s="28"/>
      <c r="AJ48" s="28"/>
      <c r="AK48" s="33"/>
    </row>
    <row r="49" spans="1:37" x14ac:dyDescent="0.25">
      <c r="A49" s="22">
        <v>41</v>
      </c>
      <c r="B49" s="18"/>
      <c r="C49" s="37" t="s">
        <v>44</v>
      </c>
      <c r="D49" s="37">
        <v>75762</v>
      </c>
      <c r="E49" s="38">
        <v>43661</v>
      </c>
      <c r="F49" s="24">
        <v>43661</v>
      </c>
      <c r="G49" s="39">
        <v>5915000</v>
      </c>
      <c r="H49" s="39">
        <v>0</v>
      </c>
      <c r="I49" s="39">
        <v>35871</v>
      </c>
      <c r="J49" s="39">
        <v>0</v>
      </c>
      <c r="K49" s="39">
        <v>5751950</v>
      </c>
      <c r="L49" s="39">
        <v>127179</v>
      </c>
      <c r="M49" s="39">
        <v>0</v>
      </c>
      <c r="N49" s="39">
        <v>5879129</v>
      </c>
      <c r="O49" s="39">
        <v>0</v>
      </c>
      <c r="P49" s="37" t="s">
        <v>44</v>
      </c>
      <c r="Q49" s="37">
        <v>75762</v>
      </c>
      <c r="R49" s="30"/>
      <c r="S49" s="28"/>
      <c r="T49" s="28"/>
      <c r="U49" s="28"/>
      <c r="V49" s="28"/>
      <c r="W49" s="28"/>
      <c r="X49" s="28"/>
      <c r="Y49" s="31"/>
      <c r="Z49" s="28"/>
      <c r="AA49" s="29"/>
      <c r="AB49" s="28"/>
      <c r="AC49" s="28"/>
      <c r="AD49" s="29"/>
      <c r="AE49" s="28"/>
      <c r="AF49" s="32"/>
      <c r="AG49" s="32"/>
      <c r="AH49" s="32"/>
      <c r="AI49" s="28"/>
      <c r="AJ49" s="28"/>
      <c r="AK49" s="33"/>
    </row>
    <row r="50" spans="1:37" x14ac:dyDescent="0.25">
      <c r="A50" s="22">
        <v>42</v>
      </c>
      <c r="B50" s="18"/>
      <c r="C50" s="37" t="s">
        <v>44</v>
      </c>
      <c r="D50" s="37">
        <v>76436</v>
      </c>
      <c r="E50" s="38">
        <v>43669</v>
      </c>
      <c r="F50" s="24">
        <v>43669</v>
      </c>
      <c r="G50" s="39">
        <v>6260500</v>
      </c>
      <c r="H50" s="39">
        <v>54746</v>
      </c>
      <c r="I50" s="39">
        <v>75317</v>
      </c>
      <c r="J50" s="39">
        <v>0</v>
      </c>
      <c r="K50" s="39">
        <v>5863404</v>
      </c>
      <c r="L50" s="39">
        <v>267033</v>
      </c>
      <c r="M50" s="39">
        <v>0</v>
      </c>
      <c r="N50" s="39">
        <v>6130437</v>
      </c>
      <c r="O50" s="39">
        <v>0</v>
      </c>
      <c r="P50" s="37" t="s">
        <v>44</v>
      </c>
      <c r="Q50" s="37">
        <v>76436</v>
      </c>
      <c r="R50" s="30"/>
      <c r="S50" s="28"/>
      <c r="T50" s="28"/>
      <c r="U50" s="28"/>
      <c r="V50" s="28"/>
      <c r="W50" s="28"/>
      <c r="X50" s="28"/>
      <c r="Y50" s="31"/>
      <c r="Z50" s="28"/>
      <c r="AA50" s="29"/>
      <c r="AB50" s="28"/>
      <c r="AC50" s="28"/>
      <c r="AD50" s="29"/>
      <c r="AE50" s="28"/>
      <c r="AF50" s="32"/>
      <c r="AG50" s="32"/>
      <c r="AH50" s="32"/>
      <c r="AI50" s="28"/>
      <c r="AJ50" s="28"/>
      <c r="AK50" s="33"/>
    </row>
    <row r="51" spans="1:37" x14ac:dyDescent="0.25">
      <c r="A51" s="22">
        <v>43</v>
      </c>
      <c r="B51" s="18"/>
      <c r="C51" s="37" t="s">
        <v>44</v>
      </c>
      <c r="D51" s="37">
        <v>76458</v>
      </c>
      <c r="E51" s="38">
        <v>43669</v>
      </c>
      <c r="F51" s="24">
        <v>43669</v>
      </c>
      <c r="G51" s="39">
        <v>895000</v>
      </c>
      <c r="H51" s="39">
        <v>132665</v>
      </c>
      <c r="I51" s="39">
        <v>5742</v>
      </c>
      <c r="J51" s="39">
        <v>0</v>
      </c>
      <c r="K51" s="39">
        <v>736235</v>
      </c>
      <c r="L51" s="39">
        <v>20358</v>
      </c>
      <c r="M51" s="39">
        <v>0</v>
      </c>
      <c r="N51" s="39">
        <v>756593</v>
      </c>
      <c r="O51" s="39">
        <v>0</v>
      </c>
      <c r="P51" s="37" t="s">
        <v>44</v>
      </c>
      <c r="Q51" s="37">
        <v>76458</v>
      </c>
      <c r="R51" s="30"/>
      <c r="S51" s="28"/>
      <c r="T51" s="28"/>
      <c r="U51" s="28"/>
      <c r="V51" s="28"/>
      <c r="W51" s="28"/>
      <c r="X51" s="28"/>
      <c r="Y51" s="31"/>
      <c r="Z51" s="28"/>
      <c r="AA51" s="29"/>
      <c r="AB51" s="28"/>
      <c r="AC51" s="28"/>
      <c r="AD51" s="29"/>
      <c r="AE51" s="28"/>
      <c r="AF51" s="32"/>
      <c r="AG51" s="32"/>
      <c r="AH51" s="32"/>
      <c r="AI51" s="28"/>
      <c r="AJ51" s="28"/>
      <c r="AK51" s="33"/>
    </row>
    <row r="52" spans="1:37" x14ac:dyDescent="0.25">
      <c r="A52" s="22">
        <v>44</v>
      </c>
      <c r="B52" s="18"/>
      <c r="C52" s="37" t="s">
        <v>44</v>
      </c>
      <c r="D52" s="37">
        <v>76551</v>
      </c>
      <c r="E52" s="38">
        <v>43669</v>
      </c>
      <c r="F52" s="24">
        <v>43669</v>
      </c>
      <c r="G52" s="39">
        <v>2312400</v>
      </c>
      <c r="H52" s="39">
        <v>47800</v>
      </c>
      <c r="I52" s="39">
        <v>24816</v>
      </c>
      <c r="J52" s="39">
        <v>0</v>
      </c>
      <c r="K52" s="39">
        <v>2151800</v>
      </c>
      <c r="L52" s="39">
        <v>87984</v>
      </c>
      <c r="M52" s="39">
        <v>0</v>
      </c>
      <c r="N52" s="39">
        <v>2239784</v>
      </c>
      <c r="O52" s="39">
        <v>0</v>
      </c>
      <c r="P52" s="37" t="s">
        <v>44</v>
      </c>
      <c r="Q52" s="37">
        <v>76551</v>
      </c>
      <c r="R52" s="30"/>
      <c r="S52" s="28"/>
      <c r="T52" s="28"/>
      <c r="U52" s="28"/>
      <c r="V52" s="28"/>
      <c r="W52" s="28"/>
      <c r="X52" s="28"/>
      <c r="Y52" s="31"/>
      <c r="Z52" s="28"/>
      <c r="AA52" s="29"/>
      <c r="AB52" s="28"/>
      <c r="AC52" s="28"/>
      <c r="AD52" s="29"/>
      <c r="AE52" s="28"/>
      <c r="AF52" s="32"/>
      <c r="AG52" s="32"/>
      <c r="AH52" s="32"/>
      <c r="AI52" s="28"/>
      <c r="AJ52" s="28"/>
      <c r="AK52" s="33"/>
    </row>
    <row r="53" spans="1:37" x14ac:dyDescent="0.25">
      <c r="A53" s="22">
        <v>45</v>
      </c>
      <c r="B53" s="18"/>
      <c r="C53" s="37" t="s">
        <v>44</v>
      </c>
      <c r="D53" s="37">
        <v>76625</v>
      </c>
      <c r="E53" s="38">
        <v>43669</v>
      </c>
      <c r="F53" s="24">
        <v>43669</v>
      </c>
      <c r="G53" s="39">
        <v>1917600</v>
      </c>
      <c r="H53" s="39">
        <v>47800</v>
      </c>
      <c r="I53" s="39">
        <v>24816</v>
      </c>
      <c r="J53" s="39">
        <v>0</v>
      </c>
      <c r="K53" s="39">
        <v>1757000</v>
      </c>
      <c r="L53" s="39">
        <v>87984</v>
      </c>
      <c r="M53" s="39">
        <v>0</v>
      </c>
      <c r="N53" s="39">
        <v>1844984</v>
      </c>
      <c r="O53" s="39">
        <v>0</v>
      </c>
      <c r="P53" s="37" t="s">
        <v>44</v>
      </c>
      <c r="Q53" s="37">
        <v>76625</v>
      </c>
      <c r="R53" s="30"/>
      <c r="S53" s="28"/>
      <c r="T53" s="28"/>
      <c r="U53" s="28"/>
      <c r="V53" s="28"/>
      <c r="W53" s="28"/>
      <c r="X53" s="28"/>
      <c r="Y53" s="31"/>
      <c r="Z53" s="28"/>
      <c r="AA53" s="29"/>
      <c r="AB53" s="28"/>
      <c r="AC53" s="28"/>
      <c r="AD53" s="29"/>
      <c r="AE53" s="28"/>
      <c r="AF53" s="32"/>
      <c r="AG53" s="32"/>
      <c r="AH53" s="32"/>
      <c r="AI53" s="28"/>
      <c r="AJ53" s="28"/>
      <c r="AK53" s="33"/>
    </row>
    <row r="54" spans="1:37" x14ac:dyDescent="0.25">
      <c r="A54" s="22">
        <v>46</v>
      </c>
      <c r="B54" s="18"/>
      <c r="C54" s="37" t="s">
        <v>44</v>
      </c>
      <c r="D54" s="37">
        <v>76949</v>
      </c>
      <c r="E54" s="38">
        <v>43669</v>
      </c>
      <c r="F54" s="24">
        <v>43669</v>
      </c>
      <c r="G54" s="39">
        <v>547000</v>
      </c>
      <c r="H54" s="39">
        <v>25012</v>
      </c>
      <c r="I54" s="39">
        <v>3509</v>
      </c>
      <c r="J54" s="39">
        <v>0</v>
      </c>
      <c r="K54" s="39">
        <v>506038</v>
      </c>
      <c r="L54" s="39">
        <v>12441</v>
      </c>
      <c r="M54" s="39">
        <v>0</v>
      </c>
      <c r="N54" s="39">
        <v>518479</v>
      </c>
      <c r="O54" s="39">
        <v>0</v>
      </c>
      <c r="P54" s="37" t="s">
        <v>44</v>
      </c>
      <c r="Q54" s="37">
        <v>76949</v>
      </c>
      <c r="R54" s="30"/>
      <c r="S54" s="28"/>
      <c r="T54" s="28"/>
      <c r="U54" s="28"/>
      <c r="V54" s="28"/>
      <c r="W54" s="28"/>
      <c r="X54" s="28"/>
      <c r="Y54" s="31"/>
      <c r="Z54" s="28"/>
      <c r="AA54" s="29"/>
      <c r="AB54" s="28"/>
      <c r="AC54" s="28"/>
      <c r="AD54" s="29"/>
      <c r="AE54" s="28"/>
      <c r="AF54" s="32"/>
      <c r="AG54" s="32"/>
      <c r="AH54" s="32"/>
      <c r="AI54" s="28"/>
      <c r="AJ54" s="28"/>
      <c r="AK54" s="33"/>
    </row>
    <row r="55" spans="1:37" x14ac:dyDescent="0.25">
      <c r="A55" s="22">
        <v>47</v>
      </c>
      <c r="B55" s="18"/>
      <c r="C55" s="37" t="s">
        <v>44</v>
      </c>
      <c r="D55" s="37">
        <v>77461</v>
      </c>
      <c r="E55" s="38">
        <v>43682</v>
      </c>
      <c r="F55" s="24">
        <v>43682</v>
      </c>
      <c r="G55" s="39">
        <v>8075250</v>
      </c>
      <c r="H55" s="39">
        <v>178233</v>
      </c>
      <c r="I55" s="39">
        <v>84909</v>
      </c>
      <c r="J55" s="39">
        <v>0</v>
      </c>
      <c r="K55" s="39">
        <v>7511067</v>
      </c>
      <c r="L55" s="39">
        <v>301041</v>
      </c>
      <c r="M55" s="39">
        <v>0</v>
      </c>
      <c r="N55" s="39">
        <v>7812108</v>
      </c>
      <c r="O55" s="39">
        <v>0</v>
      </c>
      <c r="P55" s="37" t="s">
        <v>44</v>
      </c>
      <c r="Q55" s="37">
        <v>77461</v>
      </c>
      <c r="R55" s="30"/>
      <c r="S55" s="28"/>
      <c r="T55" s="28"/>
      <c r="U55" s="28"/>
      <c r="V55" s="28"/>
      <c r="W55" s="28"/>
      <c r="X55" s="28"/>
      <c r="Y55" s="31"/>
      <c r="Z55" s="28"/>
      <c r="AA55" s="29"/>
      <c r="AB55" s="28"/>
      <c r="AC55" s="28"/>
      <c r="AD55" s="29"/>
      <c r="AE55" s="28"/>
      <c r="AF55" s="32"/>
      <c r="AG55" s="32"/>
      <c r="AH55" s="32"/>
      <c r="AI55" s="28"/>
      <c r="AJ55" s="28"/>
      <c r="AK55" s="33"/>
    </row>
    <row r="56" spans="1:37" x14ac:dyDescent="0.25">
      <c r="A56" s="22">
        <v>48</v>
      </c>
      <c r="B56" s="18"/>
      <c r="C56" s="37" t="s">
        <v>44</v>
      </c>
      <c r="D56" s="37">
        <v>79485</v>
      </c>
      <c r="E56" s="38">
        <v>43691</v>
      </c>
      <c r="F56" s="24">
        <v>43691</v>
      </c>
      <c r="G56" s="39">
        <v>2227800</v>
      </c>
      <c r="H56" s="39">
        <v>35100</v>
      </c>
      <c r="I56" s="39">
        <v>6204</v>
      </c>
      <c r="J56" s="39">
        <v>0</v>
      </c>
      <c r="K56" s="39">
        <v>2164500</v>
      </c>
      <c r="L56" s="39">
        <v>21996</v>
      </c>
      <c r="M56" s="39">
        <v>0</v>
      </c>
      <c r="N56" s="39">
        <v>2186496</v>
      </c>
      <c r="O56" s="39">
        <v>0</v>
      </c>
      <c r="P56" s="37" t="s">
        <v>44</v>
      </c>
      <c r="Q56" s="37">
        <v>79485</v>
      </c>
      <c r="R56" s="30"/>
      <c r="S56" s="28"/>
      <c r="T56" s="28"/>
      <c r="U56" s="28"/>
      <c r="V56" s="28"/>
      <c r="W56" s="28"/>
      <c r="X56" s="28"/>
      <c r="Y56" s="31"/>
      <c r="Z56" s="28"/>
      <c r="AA56" s="29"/>
      <c r="AB56" s="28"/>
      <c r="AC56" s="28"/>
      <c r="AD56" s="29"/>
      <c r="AE56" s="28"/>
      <c r="AF56" s="32"/>
      <c r="AG56" s="32"/>
      <c r="AH56" s="32"/>
      <c r="AI56" s="28"/>
      <c r="AJ56" s="28"/>
      <c r="AK56" s="33"/>
    </row>
    <row r="57" spans="1:37" x14ac:dyDescent="0.25">
      <c r="A57" s="22">
        <v>49</v>
      </c>
      <c r="B57" s="18"/>
      <c r="C57" s="37" t="s">
        <v>44</v>
      </c>
      <c r="D57" s="37">
        <v>82670</v>
      </c>
      <c r="E57" s="38">
        <v>43727</v>
      </c>
      <c r="F57" s="24">
        <v>43727</v>
      </c>
      <c r="G57" s="39">
        <v>1156200</v>
      </c>
      <c r="H57" s="39">
        <v>0</v>
      </c>
      <c r="I57" s="39">
        <v>12408</v>
      </c>
      <c r="J57" s="39">
        <v>0</v>
      </c>
      <c r="K57" s="39">
        <v>1099800</v>
      </c>
      <c r="L57" s="39">
        <v>43992</v>
      </c>
      <c r="M57" s="39">
        <v>0</v>
      </c>
      <c r="N57" s="39">
        <v>1143792</v>
      </c>
      <c r="O57" s="39">
        <v>0</v>
      </c>
      <c r="P57" s="37" t="s">
        <v>44</v>
      </c>
      <c r="Q57" s="37">
        <v>82670</v>
      </c>
      <c r="R57" s="30"/>
      <c r="S57" s="28"/>
      <c r="T57" s="28"/>
      <c r="U57" s="28"/>
      <c r="V57" s="28"/>
      <c r="W57" s="28"/>
      <c r="X57" s="28"/>
      <c r="Y57" s="31"/>
      <c r="Z57" s="28"/>
      <c r="AA57" s="29"/>
      <c r="AB57" s="28"/>
      <c r="AC57" s="28"/>
      <c r="AD57" s="29"/>
      <c r="AE57" s="28"/>
      <c r="AF57" s="32"/>
      <c r="AG57" s="32"/>
      <c r="AH57" s="32"/>
      <c r="AI57" s="28"/>
      <c r="AJ57" s="28"/>
      <c r="AK57" s="33"/>
    </row>
    <row r="58" spans="1:37" x14ac:dyDescent="0.25">
      <c r="A58" s="22">
        <v>50</v>
      </c>
      <c r="B58" s="18"/>
      <c r="C58" s="37" t="s">
        <v>44</v>
      </c>
      <c r="D58" s="37">
        <v>84019</v>
      </c>
      <c r="E58" s="38">
        <v>43714</v>
      </c>
      <c r="F58" s="24">
        <v>43714</v>
      </c>
      <c r="G58" s="39">
        <v>6561250</v>
      </c>
      <c r="H58" s="39">
        <v>110087</v>
      </c>
      <c r="I58" s="39">
        <v>77264</v>
      </c>
      <c r="J58" s="39">
        <v>0</v>
      </c>
      <c r="K58" s="39">
        <v>6099963</v>
      </c>
      <c r="L58" s="39">
        <v>273936</v>
      </c>
      <c r="M58" s="39">
        <v>0</v>
      </c>
      <c r="N58" s="39">
        <v>6373899</v>
      </c>
      <c r="O58" s="39">
        <v>0</v>
      </c>
      <c r="P58" s="37" t="s">
        <v>44</v>
      </c>
      <c r="Q58" s="37">
        <v>84019</v>
      </c>
      <c r="R58" s="30"/>
      <c r="S58" s="28"/>
      <c r="T58" s="28"/>
      <c r="U58" s="28"/>
      <c r="V58" s="28"/>
      <c r="W58" s="28"/>
      <c r="X58" s="28"/>
      <c r="Y58" s="31"/>
      <c r="Z58" s="28"/>
      <c r="AA58" s="29"/>
      <c r="AB58" s="28"/>
      <c r="AC58" s="28"/>
      <c r="AD58" s="29"/>
      <c r="AE58" s="28"/>
      <c r="AF58" s="32"/>
      <c r="AG58" s="32"/>
      <c r="AH58" s="32"/>
      <c r="AI58" s="28"/>
      <c r="AJ58" s="28"/>
      <c r="AK58" s="33"/>
    </row>
    <row r="59" spans="1:37" x14ac:dyDescent="0.25">
      <c r="A59" s="22">
        <v>51</v>
      </c>
      <c r="B59" s="18"/>
      <c r="C59" s="37" t="s">
        <v>44</v>
      </c>
      <c r="D59" s="37">
        <v>87368</v>
      </c>
      <c r="E59" s="38">
        <v>43755</v>
      </c>
      <c r="F59" s="24">
        <v>43755</v>
      </c>
      <c r="G59" s="39">
        <v>9461750</v>
      </c>
      <c r="H59" s="39">
        <v>146532</v>
      </c>
      <c r="I59" s="39">
        <v>394559</v>
      </c>
      <c r="J59" s="39">
        <v>0</v>
      </c>
      <c r="K59" s="39">
        <v>7357018</v>
      </c>
      <c r="L59" s="39">
        <v>1398891</v>
      </c>
      <c r="M59" s="39">
        <v>0</v>
      </c>
      <c r="N59" s="39">
        <v>8755909</v>
      </c>
      <c r="O59" s="39">
        <v>0</v>
      </c>
      <c r="P59" s="37" t="s">
        <v>44</v>
      </c>
      <c r="Q59" s="37">
        <v>87368</v>
      </c>
      <c r="R59" s="30"/>
      <c r="S59" s="28"/>
      <c r="T59" s="28"/>
      <c r="U59" s="28"/>
      <c r="V59" s="28"/>
      <c r="W59" s="28"/>
      <c r="X59" s="28"/>
      <c r="Y59" s="31"/>
      <c r="Z59" s="28"/>
      <c r="AA59" s="29"/>
      <c r="AB59" s="28"/>
      <c r="AC59" s="28"/>
      <c r="AD59" s="29"/>
      <c r="AE59" s="28"/>
      <c r="AF59" s="32"/>
      <c r="AG59" s="32"/>
      <c r="AH59" s="32"/>
      <c r="AI59" s="28"/>
      <c r="AJ59" s="28"/>
      <c r="AK59" s="33"/>
    </row>
    <row r="60" spans="1:37" x14ac:dyDescent="0.25">
      <c r="A60" s="22">
        <v>52</v>
      </c>
      <c r="B60" s="18"/>
      <c r="C60" s="37" t="s">
        <v>44</v>
      </c>
      <c r="D60" s="37">
        <v>87831</v>
      </c>
      <c r="E60" s="38">
        <v>43755</v>
      </c>
      <c r="F60" s="24">
        <v>43755</v>
      </c>
      <c r="G60" s="39">
        <v>164750</v>
      </c>
      <c r="H60" s="39">
        <v>18946</v>
      </c>
      <c r="I60" s="39">
        <v>1056</v>
      </c>
      <c r="J60" s="39">
        <v>0</v>
      </c>
      <c r="K60" s="39">
        <v>141004</v>
      </c>
      <c r="L60" s="39">
        <v>3744</v>
      </c>
      <c r="M60" s="39">
        <v>0</v>
      </c>
      <c r="N60" s="39">
        <v>144748</v>
      </c>
      <c r="O60" s="39">
        <v>0</v>
      </c>
      <c r="P60" s="37" t="s">
        <v>44</v>
      </c>
      <c r="Q60" s="37">
        <v>87831</v>
      </c>
      <c r="R60" s="30"/>
      <c r="S60" s="28"/>
      <c r="T60" s="28"/>
      <c r="U60" s="28"/>
      <c r="V60" s="28"/>
      <c r="W60" s="28"/>
      <c r="X60" s="28"/>
      <c r="Y60" s="31"/>
      <c r="Z60" s="28"/>
      <c r="AA60" s="29"/>
      <c r="AB60" s="28"/>
      <c r="AC60" s="28"/>
      <c r="AD60" s="29"/>
      <c r="AE60" s="28"/>
      <c r="AF60" s="32"/>
      <c r="AG60" s="32"/>
      <c r="AH60" s="32"/>
      <c r="AI60" s="28"/>
      <c r="AJ60" s="28"/>
      <c r="AK60" s="33"/>
    </row>
    <row r="61" spans="1:37" x14ac:dyDescent="0.25">
      <c r="A61" s="22">
        <v>53</v>
      </c>
      <c r="B61" s="18"/>
      <c r="C61" s="37" t="s">
        <v>44</v>
      </c>
      <c r="D61" s="37">
        <v>89171</v>
      </c>
      <c r="E61" s="38">
        <v>43761</v>
      </c>
      <c r="F61" s="24">
        <v>43761</v>
      </c>
      <c r="G61" s="39">
        <v>7259750</v>
      </c>
      <c r="H61" s="39">
        <v>0</v>
      </c>
      <c r="I61" s="39">
        <v>268565</v>
      </c>
      <c r="J61" s="39">
        <v>0</v>
      </c>
      <c r="K61" s="39">
        <v>6039000</v>
      </c>
      <c r="L61" s="39">
        <v>952185</v>
      </c>
      <c r="M61" s="39">
        <v>0</v>
      </c>
      <c r="N61" s="39">
        <v>6991185</v>
      </c>
      <c r="O61" s="39">
        <v>0</v>
      </c>
      <c r="P61" s="37" t="s">
        <v>44</v>
      </c>
      <c r="Q61" s="37">
        <v>89171</v>
      </c>
      <c r="R61" s="30"/>
      <c r="S61" s="28"/>
      <c r="T61" s="28"/>
      <c r="U61" s="28"/>
      <c r="V61" s="28"/>
      <c r="W61" s="28"/>
      <c r="X61" s="28"/>
      <c r="Y61" s="31"/>
      <c r="Z61" s="28"/>
      <c r="AA61" s="29"/>
      <c r="AB61" s="28"/>
      <c r="AC61" s="28"/>
      <c r="AD61" s="29"/>
      <c r="AE61" s="28"/>
      <c r="AF61" s="32"/>
      <c r="AG61" s="32"/>
      <c r="AH61" s="32"/>
      <c r="AI61" s="28"/>
      <c r="AJ61" s="28"/>
      <c r="AK61" s="33"/>
    </row>
    <row r="62" spans="1:37" x14ac:dyDescent="0.25">
      <c r="A62" s="22">
        <v>54</v>
      </c>
      <c r="B62" s="18"/>
      <c r="C62" s="37" t="s">
        <v>44</v>
      </c>
      <c r="D62" s="37">
        <v>91239</v>
      </c>
      <c r="E62" s="38">
        <v>43784</v>
      </c>
      <c r="F62" s="24">
        <v>43784</v>
      </c>
      <c r="G62" s="39">
        <v>5779000</v>
      </c>
      <c r="H62" s="39">
        <v>56574</v>
      </c>
      <c r="I62" s="39">
        <v>190366</v>
      </c>
      <c r="J62" s="39">
        <v>0</v>
      </c>
      <c r="K62" s="39">
        <v>4857126</v>
      </c>
      <c r="L62" s="39">
        <v>674934</v>
      </c>
      <c r="M62" s="39">
        <v>0</v>
      </c>
      <c r="N62" s="39">
        <v>5532060</v>
      </c>
      <c r="O62" s="39">
        <v>0</v>
      </c>
      <c r="P62" s="37" t="s">
        <v>44</v>
      </c>
      <c r="Q62" s="37">
        <v>91239</v>
      </c>
      <c r="R62" s="30"/>
      <c r="S62" s="28"/>
      <c r="T62" s="28"/>
      <c r="U62" s="28"/>
      <c r="V62" s="28"/>
      <c r="W62" s="28"/>
      <c r="X62" s="28"/>
      <c r="Y62" s="31"/>
      <c r="Z62" s="28"/>
      <c r="AA62" s="29"/>
      <c r="AB62" s="28"/>
      <c r="AC62" s="28"/>
      <c r="AD62" s="29"/>
      <c r="AE62" s="28"/>
      <c r="AF62" s="32"/>
      <c r="AG62" s="32"/>
      <c r="AH62" s="32"/>
      <c r="AI62" s="28"/>
      <c r="AJ62" s="28"/>
      <c r="AK62" s="33"/>
    </row>
    <row r="63" spans="1:37" x14ac:dyDescent="0.25">
      <c r="A63" s="22">
        <v>55</v>
      </c>
      <c r="B63" s="18"/>
      <c r="C63" s="37" t="s">
        <v>44</v>
      </c>
      <c r="D63" s="37">
        <v>95086</v>
      </c>
      <c r="E63" s="38">
        <v>43809</v>
      </c>
      <c r="F63" s="24">
        <v>43809</v>
      </c>
      <c r="G63" s="39">
        <v>3459750</v>
      </c>
      <c r="H63" s="39">
        <v>0</v>
      </c>
      <c r="I63" s="39">
        <v>22176</v>
      </c>
      <c r="J63" s="39">
        <v>0</v>
      </c>
      <c r="K63" s="39">
        <v>3358950</v>
      </c>
      <c r="L63" s="39">
        <v>78624</v>
      </c>
      <c r="M63" s="39">
        <v>0</v>
      </c>
      <c r="N63" s="39">
        <v>3437574</v>
      </c>
      <c r="O63" s="39">
        <v>0</v>
      </c>
      <c r="P63" s="37" t="s">
        <v>44</v>
      </c>
      <c r="Q63" s="37">
        <v>95086</v>
      </c>
      <c r="R63" s="30"/>
      <c r="S63" s="28"/>
      <c r="T63" s="28"/>
      <c r="U63" s="28"/>
      <c r="V63" s="28"/>
      <c r="W63" s="28"/>
      <c r="X63" s="28"/>
      <c r="Y63" s="31"/>
      <c r="Z63" s="28"/>
      <c r="AA63" s="29"/>
      <c r="AB63" s="28"/>
      <c r="AC63" s="28"/>
      <c r="AD63" s="29"/>
      <c r="AE63" s="28"/>
      <c r="AF63" s="32"/>
      <c r="AG63" s="32"/>
      <c r="AH63" s="32"/>
      <c r="AI63" s="28"/>
      <c r="AJ63" s="28"/>
      <c r="AK63" s="33"/>
    </row>
    <row r="64" spans="1:37" x14ac:dyDescent="0.25">
      <c r="A64" s="22">
        <v>56</v>
      </c>
      <c r="B64" s="18"/>
      <c r="C64" s="37" t="s">
        <v>44</v>
      </c>
      <c r="D64" s="37">
        <v>97633</v>
      </c>
      <c r="E64" s="38">
        <v>43833</v>
      </c>
      <c r="F64" s="24">
        <v>43833</v>
      </c>
      <c r="G64" s="39">
        <v>3655000</v>
      </c>
      <c r="H64" s="39">
        <v>90046</v>
      </c>
      <c r="I64" s="39">
        <v>19250</v>
      </c>
      <c r="J64" s="39">
        <v>0</v>
      </c>
      <c r="K64" s="39">
        <v>3477454</v>
      </c>
      <c r="L64" s="39">
        <v>68250</v>
      </c>
      <c r="M64" s="39">
        <v>0</v>
      </c>
      <c r="N64" s="39">
        <v>3545704</v>
      </c>
      <c r="O64" s="39">
        <v>0</v>
      </c>
      <c r="P64" s="37" t="s">
        <v>44</v>
      </c>
      <c r="Q64" s="37">
        <v>97633</v>
      </c>
      <c r="R64" s="30"/>
      <c r="S64" s="28"/>
      <c r="T64" s="28"/>
      <c r="U64" s="28"/>
      <c r="V64" s="28"/>
      <c r="W64" s="28"/>
      <c r="X64" s="28"/>
      <c r="Y64" s="31"/>
      <c r="Z64" s="28"/>
      <c r="AA64" s="29"/>
      <c r="AB64" s="28"/>
      <c r="AC64" s="28"/>
      <c r="AD64" s="29"/>
      <c r="AE64" s="28"/>
      <c r="AF64" s="32"/>
      <c r="AG64" s="32"/>
      <c r="AH64" s="32"/>
      <c r="AI64" s="28"/>
      <c r="AJ64" s="28"/>
      <c r="AK64" s="33"/>
    </row>
    <row r="65" spans="1:37" x14ac:dyDescent="0.25">
      <c r="A65" s="22">
        <v>57</v>
      </c>
      <c r="B65" s="18"/>
      <c r="C65" s="37" t="s">
        <v>44</v>
      </c>
      <c r="D65" s="37">
        <v>9869</v>
      </c>
      <c r="E65" s="38">
        <v>42494</v>
      </c>
      <c r="F65" s="24">
        <v>42494</v>
      </c>
      <c r="G65" s="39">
        <v>1367000</v>
      </c>
      <c r="H65" s="39">
        <v>0</v>
      </c>
      <c r="I65" s="39">
        <v>44000</v>
      </c>
      <c r="J65" s="39">
        <v>0</v>
      </c>
      <c r="K65" s="39">
        <v>1167000</v>
      </c>
      <c r="L65" s="39">
        <v>156000</v>
      </c>
      <c r="M65" s="39">
        <v>0</v>
      </c>
      <c r="N65" s="39">
        <v>1323000</v>
      </c>
      <c r="O65" s="39">
        <v>0</v>
      </c>
      <c r="P65" s="37" t="s">
        <v>44</v>
      </c>
      <c r="Q65" s="37">
        <v>9869</v>
      </c>
      <c r="R65" s="30"/>
      <c r="S65" s="28"/>
      <c r="T65" s="28"/>
      <c r="U65" s="28"/>
      <c r="V65" s="28"/>
      <c r="W65" s="28"/>
      <c r="X65" s="28"/>
      <c r="Y65" s="31"/>
      <c r="Z65" s="28"/>
      <c r="AA65" s="29"/>
      <c r="AB65" s="28"/>
      <c r="AC65" s="28"/>
      <c r="AD65" s="29"/>
      <c r="AE65" s="28"/>
      <c r="AF65" s="32"/>
      <c r="AG65" s="32"/>
      <c r="AH65" s="32"/>
      <c r="AI65" s="28"/>
      <c r="AJ65" s="28"/>
      <c r="AK65" s="33"/>
    </row>
    <row r="66" spans="1:37" x14ac:dyDescent="0.25">
      <c r="A66" s="22">
        <v>58</v>
      </c>
      <c r="B66" s="18"/>
      <c r="C66" s="37" t="s">
        <v>44</v>
      </c>
      <c r="D66" s="37">
        <v>99797</v>
      </c>
      <c r="E66" s="38">
        <v>43844</v>
      </c>
      <c r="F66" s="24">
        <v>43844</v>
      </c>
      <c r="G66" s="39">
        <v>6118000</v>
      </c>
      <c r="H66" s="39">
        <v>60628</v>
      </c>
      <c r="I66" s="39">
        <v>181929</v>
      </c>
      <c r="J66" s="39">
        <v>0</v>
      </c>
      <c r="K66" s="39">
        <v>5230422</v>
      </c>
      <c r="L66" s="39">
        <v>645021</v>
      </c>
      <c r="M66" s="39">
        <v>0</v>
      </c>
      <c r="N66" s="39">
        <v>5875443</v>
      </c>
      <c r="O66" s="39">
        <v>0</v>
      </c>
      <c r="P66" s="37" t="s">
        <v>44</v>
      </c>
      <c r="Q66" s="37">
        <v>99797</v>
      </c>
      <c r="R66" s="30"/>
      <c r="S66" s="28"/>
      <c r="T66" s="28"/>
      <c r="U66" s="28"/>
      <c r="V66" s="28"/>
      <c r="W66" s="28"/>
      <c r="X66" s="28"/>
      <c r="Y66" s="31"/>
      <c r="Z66" s="28"/>
      <c r="AA66" s="29"/>
      <c r="AB66" s="28"/>
      <c r="AC66" s="28"/>
      <c r="AD66" s="29"/>
      <c r="AE66" s="28"/>
      <c r="AF66" s="32"/>
      <c r="AG66" s="32"/>
      <c r="AH66" s="32"/>
      <c r="AI66" s="28"/>
      <c r="AJ66" s="28"/>
      <c r="AK66" s="33"/>
    </row>
    <row r="67" spans="1:37" x14ac:dyDescent="0.25">
      <c r="A67" s="22">
        <v>59</v>
      </c>
      <c r="B67" s="18"/>
      <c r="C67" s="37" t="s">
        <v>44</v>
      </c>
      <c r="D67" s="37">
        <v>69153</v>
      </c>
      <c r="E67" s="38">
        <v>43595</v>
      </c>
      <c r="F67" s="24">
        <v>43595</v>
      </c>
      <c r="G67" s="39">
        <v>5217000</v>
      </c>
      <c r="H67" s="39">
        <v>177800</v>
      </c>
      <c r="I67" s="39">
        <v>6204</v>
      </c>
      <c r="J67" s="39">
        <v>0</v>
      </c>
      <c r="K67" s="39">
        <v>4982800</v>
      </c>
      <c r="L67" s="39">
        <v>21996</v>
      </c>
      <c r="M67" s="39">
        <v>0</v>
      </c>
      <c r="N67" s="39">
        <v>5004796</v>
      </c>
      <c r="O67" s="39">
        <v>0</v>
      </c>
      <c r="P67" s="37" t="s">
        <v>44</v>
      </c>
      <c r="Q67" s="37">
        <v>69153</v>
      </c>
      <c r="R67" s="30"/>
      <c r="S67" s="28"/>
      <c r="T67" s="28"/>
      <c r="U67" s="28"/>
      <c r="V67" s="28"/>
      <c r="W67" s="28"/>
      <c r="X67" s="28"/>
      <c r="Y67" s="31"/>
      <c r="Z67" s="28"/>
      <c r="AA67" s="29"/>
      <c r="AB67" s="28"/>
      <c r="AC67" s="28"/>
      <c r="AD67" s="29"/>
      <c r="AE67" s="28"/>
      <c r="AF67" s="32"/>
      <c r="AG67" s="32"/>
      <c r="AH67" s="32"/>
      <c r="AI67" s="28"/>
      <c r="AJ67" s="28"/>
      <c r="AK67" s="33"/>
    </row>
    <row r="68" spans="1:37" x14ac:dyDescent="0.25">
      <c r="A68" s="22">
        <v>60</v>
      </c>
      <c r="B68" s="18"/>
      <c r="C68" s="37" t="s">
        <v>44</v>
      </c>
      <c r="D68" s="37">
        <v>69186</v>
      </c>
      <c r="E68" s="38">
        <v>43595</v>
      </c>
      <c r="F68" s="24">
        <v>43595</v>
      </c>
      <c r="G68" s="39">
        <v>9555500</v>
      </c>
      <c r="H68" s="39">
        <v>17700</v>
      </c>
      <c r="I68" s="39">
        <v>92543</v>
      </c>
      <c r="J68" s="39">
        <v>0</v>
      </c>
      <c r="K68" s="39">
        <v>9117150</v>
      </c>
      <c r="L68" s="39">
        <v>328107</v>
      </c>
      <c r="M68" s="39">
        <v>0</v>
      </c>
      <c r="N68" s="39">
        <v>9445257</v>
      </c>
      <c r="O68" s="39">
        <v>0</v>
      </c>
      <c r="P68" s="37" t="s">
        <v>44</v>
      </c>
      <c r="Q68" s="37">
        <v>69186</v>
      </c>
      <c r="R68" s="30"/>
      <c r="S68" s="28"/>
      <c r="T68" s="28"/>
      <c r="U68" s="28"/>
      <c r="V68" s="28"/>
      <c r="W68" s="34"/>
      <c r="X68" s="28"/>
      <c r="Y68" s="31"/>
      <c r="Z68" s="28"/>
      <c r="AA68" s="29"/>
      <c r="AB68" s="28"/>
      <c r="AC68" s="28"/>
      <c r="AD68" s="29"/>
      <c r="AE68" s="28"/>
      <c r="AF68" s="32"/>
      <c r="AG68" s="32"/>
      <c r="AH68" s="32"/>
      <c r="AI68" s="28"/>
      <c r="AJ68" s="28"/>
      <c r="AK68" s="33"/>
    </row>
    <row r="69" spans="1:37" x14ac:dyDescent="0.25">
      <c r="A69" s="22">
        <v>61</v>
      </c>
      <c r="B69" s="18"/>
      <c r="C69" s="37" t="s">
        <v>44</v>
      </c>
      <c r="D69" s="37">
        <v>69723</v>
      </c>
      <c r="E69" s="38">
        <v>43595</v>
      </c>
      <c r="F69" s="24">
        <v>43595</v>
      </c>
      <c r="G69" s="39">
        <v>1522500</v>
      </c>
      <c r="H69" s="39">
        <v>0</v>
      </c>
      <c r="I69" s="39">
        <v>5588</v>
      </c>
      <c r="J69" s="39">
        <v>0</v>
      </c>
      <c r="K69" s="39">
        <v>844600</v>
      </c>
      <c r="L69" s="39">
        <v>19812</v>
      </c>
      <c r="M69" s="39">
        <v>0</v>
      </c>
      <c r="N69" s="39">
        <v>864412</v>
      </c>
      <c r="O69" s="39">
        <v>0</v>
      </c>
      <c r="P69" s="37" t="s">
        <v>44</v>
      </c>
      <c r="Q69" s="37">
        <v>69723</v>
      </c>
      <c r="R69" s="30"/>
      <c r="S69" s="28"/>
      <c r="T69" s="28"/>
      <c r="U69" s="28"/>
      <c r="V69" s="28"/>
      <c r="W69" s="28"/>
      <c r="X69" s="28"/>
      <c r="Y69" s="31"/>
      <c r="Z69" s="28"/>
      <c r="AA69" s="29"/>
      <c r="AB69" s="28"/>
      <c r="AC69" s="28"/>
      <c r="AD69" s="29"/>
      <c r="AE69" s="28"/>
      <c r="AF69" s="32"/>
      <c r="AG69" s="32"/>
      <c r="AH69" s="32"/>
      <c r="AI69" s="28"/>
      <c r="AJ69" s="28"/>
      <c r="AK69" s="33"/>
    </row>
    <row r="70" spans="1:37" x14ac:dyDescent="0.25">
      <c r="A70" s="22">
        <v>62</v>
      </c>
      <c r="B70" s="18"/>
      <c r="C70" s="37" t="s">
        <v>44</v>
      </c>
      <c r="D70" s="37">
        <v>75353</v>
      </c>
      <c r="E70" s="38">
        <v>43656</v>
      </c>
      <c r="F70" s="24">
        <v>43656</v>
      </c>
      <c r="G70" s="39">
        <v>5156250</v>
      </c>
      <c r="H70" s="39">
        <v>106414</v>
      </c>
      <c r="I70" s="39">
        <v>52923.86</v>
      </c>
      <c r="J70" s="39">
        <v>0</v>
      </c>
      <c r="K70" s="39">
        <v>4156773</v>
      </c>
      <c r="L70" s="39">
        <v>187639.14</v>
      </c>
      <c r="M70" s="39">
        <v>0</v>
      </c>
      <c r="N70" s="39">
        <v>4344412.1399999997</v>
      </c>
      <c r="O70" s="39">
        <v>0</v>
      </c>
      <c r="P70" s="37" t="s">
        <v>44</v>
      </c>
      <c r="Q70" s="37">
        <v>75353</v>
      </c>
      <c r="R70" s="30"/>
      <c r="S70" s="28"/>
      <c r="T70" s="28"/>
      <c r="U70" s="28"/>
      <c r="V70" s="28"/>
      <c r="W70" s="28"/>
      <c r="X70" s="28"/>
      <c r="Y70" s="31"/>
      <c r="Z70" s="28"/>
      <c r="AA70" s="29"/>
      <c r="AB70" s="28"/>
      <c r="AC70" s="28"/>
      <c r="AD70" s="29"/>
      <c r="AE70" s="28"/>
      <c r="AF70" s="32"/>
      <c r="AG70" s="32"/>
      <c r="AH70" s="32"/>
      <c r="AI70" s="28"/>
      <c r="AJ70" s="28"/>
      <c r="AK70" s="33"/>
    </row>
    <row r="71" spans="1:37" x14ac:dyDescent="0.25">
      <c r="A71" s="22">
        <v>63</v>
      </c>
      <c r="B71" s="18"/>
      <c r="C71" s="37" t="s">
        <v>44</v>
      </c>
      <c r="D71" s="37">
        <v>75516</v>
      </c>
      <c r="E71" s="38">
        <v>43656</v>
      </c>
      <c r="F71" s="24">
        <v>43656</v>
      </c>
      <c r="G71" s="39">
        <v>2352000</v>
      </c>
      <c r="H71" s="39">
        <v>214070</v>
      </c>
      <c r="I71" s="39">
        <v>8536.66</v>
      </c>
      <c r="J71" s="39">
        <v>0</v>
      </c>
      <c r="K71" s="39">
        <v>1751127</v>
      </c>
      <c r="L71" s="39">
        <v>30266.34</v>
      </c>
      <c r="M71" s="39">
        <v>0</v>
      </c>
      <c r="N71" s="39">
        <v>1781393.34</v>
      </c>
      <c r="O71" s="39">
        <v>0</v>
      </c>
      <c r="P71" s="37" t="s">
        <v>44</v>
      </c>
      <c r="Q71" s="37">
        <v>75516</v>
      </c>
      <c r="R71" s="30"/>
      <c r="S71" s="28"/>
      <c r="T71" s="28"/>
      <c r="U71" s="28"/>
      <c r="V71" s="28"/>
      <c r="W71" s="28"/>
      <c r="X71" s="28"/>
      <c r="Y71" s="31"/>
      <c r="Z71" s="28"/>
      <c r="AA71" s="29"/>
      <c r="AB71" s="28"/>
      <c r="AC71" s="28"/>
      <c r="AD71" s="29"/>
      <c r="AE71" s="28"/>
      <c r="AF71" s="32"/>
      <c r="AG71" s="32"/>
      <c r="AH71" s="32"/>
      <c r="AI71" s="28"/>
      <c r="AJ71" s="28"/>
      <c r="AK71" s="33"/>
    </row>
    <row r="72" spans="1:37" x14ac:dyDescent="0.25">
      <c r="A72" s="22">
        <v>64</v>
      </c>
      <c r="B72" s="18"/>
      <c r="C72" s="37" t="s">
        <v>44</v>
      </c>
      <c r="D72" s="37">
        <v>75773</v>
      </c>
      <c r="E72" s="38">
        <v>43661</v>
      </c>
      <c r="F72" s="24">
        <v>43661</v>
      </c>
      <c r="G72" s="39">
        <v>2312400</v>
      </c>
      <c r="H72" s="39">
        <v>57400</v>
      </c>
      <c r="I72" s="39">
        <v>5500</v>
      </c>
      <c r="J72" s="39">
        <v>0</v>
      </c>
      <c r="K72" s="39">
        <v>2201800</v>
      </c>
      <c r="L72" s="39">
        <v>19500</v>
      </c>
      <c r="M72" s="39">
        <v>0</v>
      </c>
      <c r="N72" s="39">
        <v>2221300</v>
      </c>
      <c r="O72" s="39">
        <v>0</v>
      </c>
      <c r="P72" s="37" t="s">
        <v>44</v>
      </c>
      <c r="Q72" s="37">
        <v>75773</v>
      </c>
      <c r="R72" s="30"/>
      <c r="S72" s="28"/>
      <c r="T72" s="28"/>
      <c r="U72" s="28"/>
      <c r="V72" s="28"/>
      <c r="W72" s="28"/>
      <c r="X72" s="28"/>
      <c r="Y72" s="31"/>
      <c r="Z72" s="28"/>
      <c r="AA72" s="29"/>
      <c r="AB72" s="28"/>
      <c r="AC72" s="28"/>
      <c r="AD72" s="29"/>
      <c r="AE72" s="28"/>
      <c r="AF72" s="32"/>
      <c r="AG72" s="32"/>
      <c r="AH72" s="32"/>
      <c r="AI72" s="28"/>
      <c r="AJ72" s="28"/>
      <c r="AK72" s="33"/>
    </row>
    <row r="73" spans="1:37" x14ac:dyDescent="0.25">
      <c r="A73" s="22">
        <v>65</v>
      </c>
      <c r="B73" s="18"/>
      <c r="C73" s="37" t="s">
        <v>44</v>
      </c>
      <c r="D73" s="37">
        <v>79446</v>
      </c>
      <c r="E73" s="38">
        <v>43691</v>
      </c>
      <c r="F73" s="24">
        <v>43691</v>
      </c>
      <c r="G73" s="39">
        <v>5613500</v>
      </c>
      <c r="H73" s="39">
        <v>37892</v>
      </c>
      <c r="I73" s="39">
        <v>32142</v>
      </c>
      <c r="J73" s="39">
        <v>0</v>
      </c>
      <c r="K73" s="39">
        <v>4994508</v>
      </c>
      <c r="L73" s="39">
        <v>113958</v>
      </c>
      <c r="M73" s="39">
        <v>0</v>
      </c>
      <c r="N73" s="39">
        <v>5108466</v>
      </c>
      <c r="O73" s="39">
        <v>0</v>
      </c>
      <c r="P73" s="37" t="s">
        <v>44</v>
      </c>
      <c r="Q73" s="37">
        <v>79446</v>
      </c>
      <c r="R73" s="30"/>
      <c r="S73" s="28"/>
      <c r="T73" s="28"/>
      <c r="U73" s="28"/>
      <c r="V73" s="28"/>
      <c r="W73" s="28"/>
      <c r="X73" s="28"/>
      <c r="Y73" s="31"/>
      <c r="Z73" s="28"/>
      <c r="AA73" s="29"/>
      <c r="AB73" s="28"/>
      <c r="AC73" s="28"/>
      <c r="AD73" s="29"/>
      <c r="AE73" s="28"/>
      <c r="AF73" s="32"/>
      <c r="AG73" s="32"/>
      <c r="AH73" s="32"/>
      <c r="AI73" s="28"/>
      <c r="AJ73" s="28"/>
      <c r="AK73" s="33"/>
    </row>
    <row r="74" spans="1:37" x14ac:dyDescent="0.25">
      <c r="A74" s="22">
        <v>66</v>
      </c>
      <c r="B74" s="18"/>
      <c r="C74" s="37" t="s">
        <v>44</v>
      </c>
      <c r="D74" s="37">
        <v>80850</v>
      </c>
      <c r="E74" s="38">
        <v>43697</v>
      </c>
      <c r="F74" s="24">
        <v>43697</v>
      </c>
      <c r="G74" s="39">
        <v>4553750</v>
      </c>
      <c r="H74" s="39">
        <v>0</v>
      </c>
      <c r="I74" s="39">
        <v>26400</v>
      </c>
      <c r="J74" s="39">
        <v>0</v>
      </c>
      <c r="K74" s="39">
        <v>3998750</v>
      </c>
      <c r="L74" s="39">
        <v>93600</v>
      </c>
      <c r="M74" s="39">
        <v>0</v>
      </c>
      <c r="N74" s="39">
        <v>4092350</v>
      </c>
      <c r="O74" s="39">
        <v>0</v>
      </c>
      <c r="P74" s="37" t="s">
        <v>44</v>
      </c>
      <c r="Q74" s="37">
        <v>80850</v>
      </c>
      <c r="R74" s="30"/>
      <c r="S74" s="28"/>
      <c r="T74" s="28"/>
      <c r="U74" s="28"/>
      <c r="V74" s="28"/>
      <c r="W74" s="28"/>
      <c r="X74" s="28"/>
      <c r="Y74" s="31"/>
      <c r="Z74" s="28"/>
      <c r="AA74" s="29"/>
      <c r="AB74" s="28"/>
      <c r="AC74" s="28"/>
      <c r="AD74" s="29"/>
      <c r="AE74" s="28"/>
      <c r="AF74" s="32"/>
      <c r="AG74" s="32"/>
      <c r="AH74" s="32"/>
      <c r="AI74" s="28"/>
      <c r="AJ74" s="28"/>
      <c r="AK74" s="33"/>
    </row>
    <row r="75" spans="1:37" x14ac:dyDescent="0.25">
      <c r="A75" s="22">
        <v>67</v>
      </c>
      <c r="B75" s="18"/>
      <c r="C75" s="37" t="s">
        <v>44</v>
      </c>
      <c r="D75" s="37">
        <v>87365</v>
      </c>
      <c r="E75" s="38">
        <v>43755</v>
      </c>
      <c r="F75" s="24">
        <v>43755</v>
      </c>
      <c r="G75" s="39">
        <v>3919800</v>
      </c>
      <c r="H75" s="39">
        <v>76500</v>
      </c>
      <c r="I75" s="39">
        <v>12408</v>
      </c>
      <c r="J75" s="39">
        <v>0</v>
      </c>
      <c r="K75" s="39">
        <v>3758700</v>
      </c>
      <c r="L75" s="39">
        <v>43992</v>
      </c>
      <c r="M75" s="39">
        <v>0</v>
      </c>
      <c r="N75" s="39">
        <v>3802692</v>
      </c>
      <c r="O75" s="39">
        <v>0</v>
      </c>
      <c r="P75" s="37" t="s">
        <v>44</v>
      </c>
      <c r="Q75" s="37">
        <v>87365</v>
      </c>
      <c r="R75" s="30"/>
      <c r="S75" s="28"/>
      <c r="T75" s="28"/>
      <c r="U75" s="28"/>
      <c r="V75" s="28"/>
      <c r="W75" s="28"/>
      <c r="X75" s="28"/>
      <c r="Y75" s="31"/>
      <c r="Z75" s="28"/>
      <c r="AA75" s="29"/>
      <c r="AB75" s="28"/>
      <c r="AC75" s="28"/>
      <c r="AD75" s="29"/>
      <c r="AE75" s="28"/>
      <c r="AF75" s="32"/>
      <c r="AG75" s="32"/>
      <c r="AH75" s="32"/>
      <c r="AI75" s="28"/>
      <c r="AJ75" s="28"/>
      <c r="AK75" s="33"/>
    </row>
    <row r="76" spans="1:37" x14ac:dyDescent="0.25">
      <c r="A76" s="22">
        <v>68</v>
      </c>
      <c r="B76" s="18"/>
      <c r="C76" s="37" t="s">
        <v>44</v>
      </c>
      <c r="D76" s="37">
        <v>89012</v>
      </c>
      <c r="E76" s="38">
        <v>43761</v>
      </c>
      <c r="F76" s="24">
        <v>43761</v>
      </c>
      <c r="G76" s="39">
        <v>2340600</v>
      </c>
      <c r="H76" s="39">
        <v>82700</v>
      </c>
      <c r="I76" s="39">
        <v>12408</v>
      </c>
      <c r="J76" s="39">
        <v>0</v>
      </c>
      <c r="K76" s="39">
        <v>2145100</v>
      </c>
      <c r="L76" s="39">
        <v>43992</v>
      </c>
      <c r="M76" s="39">
        <v>0</v>
      </c>
      <c r="N76" s="39">
        <v>2189092</v>
      </c>
      <c r="O76" s="39">
        <v>0</v>
      </c>
      <c r="P76" s="37" t="s">
        <v>44</v>
      </c>
      <c r="Q76" s="37">
        <v>89012</v>
      </c>
      <c r="R76" s="30"/>
      <c r="S76" s="28"/>
      <c r="T76" s="28"/>
      <c r="U76" s="28"/>
      <c r="V76" s="28"/>
      <c r="W76" s="28"/>
      <c r="X76" s="28"/>
      <c r="Y76" s="31"/>
      <c r="Z76" s="28"/>
      <c r="AA76" s="29"/>
      <c r="AB76" s="28"/>
      <c r="AC76" s="28"/>
      <c r="AD76" s="29"/>
      <c r="AE76" s="28"/>
      <c r="AF76" s="32"/>
      <c r="AG76" s="32"/>
      <c r="AH76" s="32"/>
      <c r="AI76" s="28"/>
      <c r="AJ76" s="28"/>
      <c r="AK76" s="33"/>
    </row>
    <row r="77" spans="1:37" x14ac:dyDescent="0.25">
      <c r="A77" s="22">
        <v>69</v>
      </c>
      <c r="B77" s="18"/>
      <c r="C77" s="37" t="s">
        <v>44</v>
      </c>
      <c r="D77" s="37">
        <v>95097</v>
      </c>
      <c r="E77" s="38">
        <v>43809</v>
      </c>
      <c r="F77" s="24">
        <v>43809</v>
      </c>
      <c r="G77" s="39">
        <v>1522800</v>
      </c>
      <c r="H77" s="39">
        <v>41200</v>
      </c>
      <c r="I77" s="39">
        <v>12408</v>
      </c>
      <c r="J77" s="39">
        <v>0</v>
      </c>
      <c r="K77" s="39">
        <v>1368800</v>
      </c>
      <c r="L77" s="39">
        <v>43992</v>
      </c>
      <c r="M77" s="39">
        <v>0</v>
      </c>
      <c r="N77" s="39">
        <v>1412792</v>
      </c>
      <c r="O77" s="39">
        <v>0</v>
      </c>
      <c r="P77" s="37" t="s">
        <v>44</v>
      </c>
      <c r="Q77" s="37">
        <v>95097</v>
      </c>
      <c r="R77" s="30"/>
      <c r="S77" s="28"/>
      <c r="T77" s="28"/>
      <c r="U77" s="28"/>
      <c r="V77" s="28"/>
      <c r="W77" s="28"/>
      <c r="X77" s="28"/>
      <c r="Y77" s="31"/>
      <c r="Z77" s="28"/>
      <c r="AA77" s="29"/>
      <c r="AB77" s="28"/>
      <c r="AC77" s="28"/>
      <c r="AD77" s="29"/>
      <c r="AE77" s="28"/>
      <c r="AF77" s="32"/>
      <c r="AG77" s="32"/>
      <c r="AH77" s="32"/>
      <c r="AI77" s="28"/>
      <c r="AJ77" s="28"/>
      <c r="AK77" s="33"/>
    </row>
    <row r="78" spans="1:37" x14ac:dyDescent="0.25">
      <c r="A78" s="22">
        <v>70</v>
      </c>
      <c r="B78" s="18"/>
      <c r="C78" s="37" t="s">
        <v>44</v>
      </c>
      <c r="D78" s="37">
        <v>67099</v>
      </c>
      <c r="E78" s="38">
        <v>43566</v>
      </c>
      <c r="F78" s="24">
        <v>43566</v>
      </c>
      <c r="G78" s="39">
        <v>3459750</v>
      </c>
      <c r="H78" s="39">
        <v>28501</v>
      </c>
      <c r="I78" s="39">
        <v>22176</v>
      </c>
      <c r="J78" s="39">
        <v>0</v>
      </c>
      <c r="K78" s="39">
        <v>3246475</v>
      </c>
      <c r="L78" s="39">
        <v>78624</v>
      </c>
      <c r="M78" s="39">
        <v>0</v>
      </c>
      <c r="N78" s="39">
        <v>3325099</v>
      </c>
      <c r="O78" s="39">
        <v>0</v>
      </c>
      <c r="P78" s="37" t="s">
        <v>44</v>
      </c>
      <c r="Q78" s="37">
        <v>67099</v>
      </c>
      <c r="R78" s="30"/>
      <c r="S78" s="28"/>
      <c r="T78" s="28"/>
      <c r="U78" s="28"/>
      <c r="V78" s="28"/>
      <c r="W78" s="28"/>
      <c r="X78" s="28"/>
      <c r="Y78" s="31"/>
      <c r="Z78" s="28"/>
      <c r="AA78" s="29"/>
      <c r="AB78" s="28"/>
      <c r="AC78" s="28"/>
      <c r="AD78" s="29"/>
      <c r="AE78" s="28"/>
      <c r="AF78" s="32"/>
      <c r="AG78" s="32"/>
      <c r="AH78" s="32"/>
      <c r="AI78" s="28"/>
      <c r="AJ78" s="28"/>
      <c r="AK78" s="33"/>
    </row>
    <row r="79" spans="1:37" x14ac:dyDescent="0.25">
      <c r="A79" s="22">
        <v>71</v>
      </c>
      <c r="B79" s="18"/>
      <c r="C79" s="37" t="s">
        <v>44</v>
      </c>
      <c r="D79" s="37">
        <v>67704</v>
      </c>
      <c r="E79" s="38">
        <v>43570</v>
      </c>
      <c r="F79" s="24">
        <v>43570</v>
      </c>
      <c r="G79" s="39">
        <v>3130250</v>
      </c>
      <c r="H79" s="39">
        <v>28502</v>
      </c>
      <c r="I79" s="39">
        <v>20064</v>
      </c>
      <c r="J79" s="39">
        <v>0</v>
      </c>
      <c r="K79" s="39">
        <v>2934572</v>
      </c>
      <c r="L79" s="39">
        <v>71136</v>
      </c>
      <c r="M79" s="39">
        <v>0</v>
      </c>
      <c r="N79" s="39">
        <v>3005708</v>
      </c>
      <c r="O79" s="39">
        <v>0</v>
      </c>
      <c r="P79" s="37" t="s">
        <v>44</v>
      </c>
      <c r="Q79" s="37">
        <v>67704</v>
      </c>
      <c r="R79" s="30"/>
      <c r="S79" s="28"/>
      <c r="T79" s="28"/>
      <c r="U79" s="28"/>
      <c r="V79" s="28"/>
      <c r="W79" s="28"/>
      <c r="X79" s="28"/>
      <c r="Y79" s="31"/>
      <c r="Z79" s="28"/>
      <c r="AA79" s="29"/>
      <c r="AB79" s="28"/>
      <c r="AC79" s="28"/>
      <c r="AD79" s="29"/>
      <c r="AE79" s="28"/>
      <c r="AF79" s="32"/>
      <c r="AG79" s="32"/>
      <c r="AH79" s="32"/>
      <c r="AI79" s="28"/>
      <c r="AJ79" s="28"/>
      <c r="AK79" s="33"/>
    </row>
    <row r="80" spans="1:37" x14ac:dyDescent="0.25">
      <c r="A80" s="22">
        <v>72</v>
      </c>
      <c r="B80" s="18"/>
      <c r="C80" s="37" t="s">
        <v>44</v>
      </c>
      <c r="D80" s="37">
        <v>72280</v>
      </c>
      <c r="E80" s="38">
        <v>43626</v>
      </c>
      <c r="F80" s="24">
        <v>43626</v>
      </c>
      <c r="G80" s="39">
        <v>15311500</v>
      </c>
      <c r="H80" s="39">
        <v>74473</v>
      </c>
      <c r="I80" s="39">
        <v>201619</v>
      </c>
      <c r="J80" s="39">
        <v>0</v>
      </c>
      <c r="K80" s="39">
        <v>14008976</v>
      </c>
      <c r="L80" s="39">
        <v>714831</v>
      </c>
      <c r="M80" s="39">
        <v>0</v>
      </c>
      <c r="N80" s="39">
        <v>14723807</v>
      </c>
      <c r="O80" s="39">
        <v>0</v>
      </c>
      <c r="P80" s="37" t="s">
        <v>44</v>
      </c>
      <c r="Q80" s="37">
        <v>72280</v>
      </c>
      <c r="R80" s="36"/>
      <c r="S80" s="28"/>
      <c r="T80" s="28"/>
      <c r="U80" s="28"/>
      <c r="V80" s="28"/>
      <c r="W80" s="35"/>
      <c r="X80" s="28"/>
      <c r="Y80" s="31"/>
      <c r="Z80" s="28"/>
      <c r="AA80" s="29"/>
      <c r="AB80" s="28"/>
      <c r="AC80" s="28"/>
      <c r="AD80" s="29"/>
      <c r="AE80" s="28"/>
      <c r="AF80" s="32"/>
      <c r="AG80" s="32"/>
      <c r="AH80" s="32"/>
      <c r="AI80" s="28"/>
      <c r="AJ80" s="28"/>
      <c r="AK80" s="33"/>
    </row>
    <row r="81" spans="1:37" x14ac:dyDescent="0.25">
      <c r="A81" s="22">
        <v>73</v>
      </c>
      <c r="B81" s="18"/>
      <c r="C81" s="37" t="s">
        <v>44</v>
      </c>
      <c r="D81" s="37">
        <v>75356</v>
      </c>
      <c r="E81" s="38">
        <v>43656</v>
      </c>
      <c r="F81" s="24">
        <v>43656</v>
      </c>
      <c r="G81" s="39">
        <v>1522800</v>
      </c>
      <c r="H81" s="39">
        <v>35000</v>
      </c>
      <c r="I81" s="39">
        <v>18612</v>
      </c>
      <c r="J81" s="39">
        <v>0</v>
      </c>
      <c r="K81" s="39">
        <v>1367245</v>
      </c>
      <c r="L81" s="39">
        <v>65988</v>
      </c>
      <c r="M81" s="39">
        <v>0</v>
      </c>
      <c r="N81" s="39">
        <v>1433233</v>
      </c>
      <c r="O81" s="39">
        <v>0</v>
      </c>
      <c r="P81" s="37" t="s">
        <v>44</v>
      </c>
      <c r="Q81" s="37">
        <v>75356</v>
      </c>
      <c r="R81" s="30"/>
      <c r="S81" s="28"/>
      <c r="T81" s="28"/>
      <c r="U81" s="28"/>
      <c r="V81" s="28"/>
      <c r="W81" s="28"/>
      <c r="X81" s="28"/>
      <c r="Y81" s="31"/>
      <c r="Z81" s="28"/>
      <c r="AA81" s="29"/>
      <c r="AB81" s="28"/>
      <c r="AC81" s="28"/>
      <c r="AD81" s="29"/>
      <c r="AE81" s="28"/>
      <c r="AF81" s="32"/>
      <c r="AG81" s="32"/>
      <c r="AH81" s="32"/>
      <c r="AI81" s="28"/>
      <c r="AJ81" s="28"/>
      <c r="AK81" s="33"/>
    </row>
    <row r="82" spans="1:37" x14ac:dyDescent="0.25">
      <c r="A82" s="22">
        <v>74</v>
      </c>
      <c r="B82" s="18"/>
      <c r="C82" s="37" t="s">
        <v>44</v>
      </c>
      <c r="D82" s="37">
        <v>91253</v>
      </c>
      <c r="E82" s="38">
        <v>43784</v>
      </c>
      <c r="F82" s="24">
        <v>43784</v>
      </c>
      <c r="G82" s="39">
        <v>2368800</v>
      </c>
      <c r="H82" s="39">
        <v>38300</v>
      </c>
      <c r="I82" s="39">
        <v>12408</v>
      </c>
      <c r="J82" s="39">
        <v>0</v>
      </c>
      <c r="K82" s="39">
        <v>2190761</v>
      </c>
      <c r="L82" s="39">
        <v>43992</v>
      </c>
      <c r="M82" s="39">
        <v>0</v>
      </c>
      <c r="N82" s="39">
        <v>2234753</v>
      </c>
      <c r="O82" s="39">
        <v>0</v>
      </c>
      <c r="P82" s="37" t="s">
        <v>44</v>
      </c>
      <c r="Q82" s="37">
        <v>91253</v>
      </c>
      <c r="R82" s="30"/>
      <c r="S82" s="28"/>
      <c r="T82" s="28"/>
      <c r="U82" s="28"/>
      <c r="V82" s="28"/>
      <c r="W82" s="28"/>
      <c r="X82" s="28"/>
      <c r="Y82" s="31"/>
      <c r="Z82" s="28"/>
      <c r="AA82" s="29"/>
      <c r="AB82" s="28"/>
      <c r="AC82" s="28"/>
      <c r="AD82" s="29"/>
      <c r="AE82" s="28"/>
      <c r="AF82" s="32"/>
      <c r="AG82" s="32"/>
      <c r="AH82" s="32"/>
      <c r="AI82" s="28"/>
      <c r="AJ82" s="28"/>
      <c r="AK82" s="33"/>
    </row>
    <row r="83" spans="1:37" x14ac:dyDescent="0.25">
      <c r="A83" s="22">
        <v>75</v>
      </c>
      <c r="B83" s="18"/>
      <c r="C83" s="37" t="s">
        <v>44</v>
      </c>
      <c r="D83" s="37">
        <v>92244</v>
      </c>
      <c r="E83" s="38">
        <v>43784</v>
      </c>
      <c r="F83" s="24">
        <v>43784</v>
      </c>
      <c r="G83" s="39">
        <v>1579200</v>
      </c>
      <c r="H83" s="39">
        <v>28700</v>
      </c>
      <c r="I83" s="39">
        <v>6204</v>
      </c>
      <c r="J83" s="39">
        <v>0</v>
      </c>
      <c r="K83" s="39">
        <v>1466517</v>
      </c>
      <c r="L83" s="39">
        <v>21996</v>
      </c>
      <c r="M83" s="39">
        <v>0</v>
      </c>
      <c r="N83" s="39">
        <v>1488513</v>
      </c>
      <c r="O83" s="39">
        <v>0</v>
      </c>
      <c r="P83" s="37" t="s">
        <v>44</v>
      </c>
      <c r="Q83" s="37">
        <v>92244</v>
      </c>
      <c r="R83" s="30"/>
      <c r="S83" s="28"/>
      <c r="T83" s="28"/>
      <c r="U83" s="28"/>
      <c r="V83" s="28"/>
      <c r="W83" s="28"/>
      <c r="X83" s="28"/>
      <c r="Y83" s="31"/>
      <c r="Z83" s="28"/>
      <c r="AA83" s="29"/>
      <c r="AB83" s="28"/>
      <c r="AC83" s="28"/>
      <c r="AD83" s="29"/>
      <c r="AE83" s="28"/>
      <c r="AF83" s="32"/>
      <c r="AG83" s="32"/>
      <c r="AH83" s="32"/>
      <c r="AI83" s="28"/>
      <c r="AJ83" s="28"/>
      <c r="AK83" s="33"/>
    </row>
    <row r="84" spans="1:37" x14ac:dyDescent="0.25">
      <c r="A84" s="22">
        <v>76</v>
      </c>
      <c r="B84" s="18"/>
      <c r="C84" s="37" t="s">
        <v>44</v>
      </c>
      <c r="D84" s="37">
        <v>75521</v>
      </c>
      <c r="E84" s="38">
        <v>43656</v>
      </c>
      <c r="F84" s="24">
        <v>43656</v>
      </c>
      <c r="G84" s="39">
        <v>649400</v>
      </c>
      <c r="H84" s="39">
        <v>0</v>
      </c>
      <c r="I84" s="39">
        <v>2112</v>
      </c>
      <c r="J84" s="39">
        <v>0</v>
      </c>
      <c r="K84" s="39">
        <v>639800</v>
      </c>
      <c r="L84" s="39">
        <v>7488</v>
      </c>
      <c r="M84" s="39">
        <v>0</v>
      </c>
      <c r="N84" s="39">
        <v>647288</v>
      </c>
      <c r="O84" s="39">
        <v>0</v>
      </c>
      <c r="P84" s="37" t="s">
        <v>44</v>
      </c>
      <c r="Q84" s="37">
        <v>75521</v>
      </c>
      <c r="R84" s="30"/>
      <c r="S84" s="28"/>
      <c r="T84" s="28"/>
      <c r="U84" s="28"/>
      <c r="V84" s="28"/>
      <c r="W84" s="28"/>
      <c r="X84" s="28"/>
      <c r="Y84" s="31"/>
      <c r="Z84" s="28"/>
      <c r="AA84" s="29"/>
      <c r="AB84" s="28"/>
      <c r="AC84" s="28"/>
      <c r="AD84" s="29"/>
      <c r="AE84" s="28"/>
      <c r="AF84" s="32"/>
      <c r="AG84" s="32"/>
      <c r="AH84" s="32"/>
      <c r="AI84" s="28"/>
      <c r="AJ84" s="28"/>
      <c r="AK84" s="33"/>
    </row>
    <row r="85" spans="1:37" x14ac:dyDescent="0.25">
      <c r="A85" s="22">
        <v>77</v>
      </c>
      <c r="B85" s="18"/>
      <c r="C85" s="37" t="s">
        <v>44</v>
      </c>
      <c r="D85" s="37">
        <v>84691</v>
      </c>
      <c r="E85" s="38">
        <v>43721</v>
      </c>
      <c r="F85" s="24">
        <v>43721</v>
      </c>
      <c r="G85" s="39">
        <v>1370750</v>
      </c>
      <c r="H85" s="39">
        <v>0</v>
      </c>
      <c r="I85" s="39">
        <v>8789</v>
      </c>
      <c r="J85" s="39">
        <v>0</v>
      </c>
      <c r="K85" s="39">
        <v>1330800</v>
      </c>
      <c r="L85" s="39">
        <v>31161</v>
      </c>
      <c r="M85" s="39">
        <v>0</v>
      </c>
      <c r="N85" s="39">
        <v>1361961</v>
      </c>
      <c r="O85" s="39">
        <v>0</v>
      </c>
      <c r="P85" s="37" t="s">
        <v>44</v>
      </c>
      <c r="Q85" s="37">
        <v>84691</v>
      </c>
      <c r="R85" s="30"/>
      <c r="S85" s="28"/>
      <c r="T85" s="28"/>
      <c r="U85" s="28"/>
      <c r="V85" s="28"/>
      <c r="W85" s="28"/>
      <c r="X85" s="28"/>
      <c r="Y85" s="31"/>
      <c r="Z85" s="28"/>
      <c r="AA85" s="29"/>
      <c r="AB85" s="28"/>
      <c r="AC85" s="28"/>
      <c r="AD85" s="29"/>
      <c r="AE85" s="28"/>
      <c r="AF85" s="32"/>
      <c r="AG85" s="32"/>
      <c r="AH85" s="32"/>
      <c r="AI85" s="28"/>
      <c r="AJ85" s="28"/>
      <c r="AK85" s="33"/>
    </row>
  </sheetData>
  <autoFilter ref="A8:AJ85"/>
  <mergeCells count="2">
    <mergeCell ref="Q7:AH7"/>
    <mergeCell ref="A7:O7"/>
  </mergeCells>
  <conditionalFormatting sqref="R10:R26 W10:W26 S19:S26 Y10:Y26">
    <cfRule type="expression" dxfId="109" priority="216">
      <formula>($R10:$R20003="Total general")</formula>
    </cfRule>
    <cfRule type="expression" dxfId="108" priority="217">
      <formula>($R10:$R20003="Total FACTURA PAGADA")</formula>
    </cfRule>
    <cfRule type="expression" dxfId="107" priority="218">
      <formula>($R10:$R20003="Total FACTURA EN TRAMITE DE AUDITORIA Y NO VENCIDA PARA PAGO")</formula>
    </cfRule>
    <cfRule type="expression" dxfId="106" priority="219">
      <formula>($R10:$R20003="Total FACTURA DEVUELTA")</formula>
    </cfRule>
    <cfRule type="expression" dxfId="105" priority="220">
      <formula>($R10:$R20003="Total FACTURA NO RECIBIDA")</formula>
    </cfRule>
  </conditionalFormatting>
  <conditionalFormatting sqref="R9 W9 Y9">
    <cfRule type="expression" dxfId="104" priority="266">
      <formula>($AF9:$AF20005="Total general")</formula>
    </cfRule>
    <cfRule type="expression" dxfId="103" priority="267">
      <formula>($AF9:$AF20005="Total FACTURA PAGADA")</formula>
    </cfRule>
    <cfRule type="expression" dxfId="102" priority="268">
      <formula>($AF9:$AF20005="Total FACTURA EN TRAMITE DE AUDITORIA Y NO VENCIDA PARA PAGO")</formula>
    </cfRule>
    <cfRule type="expression" dxfId="101" priority="269">
      <formula>($AF9:$AF20005="Total FACTURA DEVUELTA")</formula>
    </cfRule>
    <cfRule type="expression" dxfId="100" priority="270">
      <formula>($AF9:$AF20005="Total FACTURA NO RECIBIDA")</formula>
    </cfRule>
  </conditionalFormatting>
  <conditionalFormatting sqref="D69:D85">
    <cfRule type="expression" dxfId="99" priority="81">
      <formula>($AG69:$AG17242="Total general")</formula>
    </cfRule>
    <cfRule type="expression" dxfId="98" priority="82">
      <formula>($AG69:$AG17242="Total FACTURA PAGADA")</formula>
    </cfRule>
    <cfRule type="expression" dxfId="97" priority="83">
      <formula>($AG69:$AG17242="Total FACTURA EN TRAMITE DE AUDITORIA Y NO VENCIDA PARA PAGO")</formula>
    </cfRule>
    <cfRule type="expression" dxfId="96" priority="84">
      <formula>($AG69:$AG17242="Total FACTURA DEVUELTA")</formula>
    </cfRule>
    <cfRule type="expression" dxfId="95" priority="85">
      <formula>($AG69:$AG17242="Total FACTURA NO RECIBIDA")</formula>
    </cfRule>
  </conditionalFormatting>
  <conditionalFormatting sqref="D49:D68">
    <cfRule type="expression" dxfId="94" priority="86">
      <formula>($AG49:$AG17241="Total general")</formula>
    </cfRule>
    <cfRule type="expression" dxfId="93" priority="87">
      <formula>($AG49:$AG17241="Total FACTURA PAGADA")</formula>
    </cfRule>
    <cfRule type="expression" dxfId="92" priority="88">
      <formula>($AG49:$AG17241="Total FACTURA EN TRAMITE DE AUDITORIA Y NO VENCIDA PARA PAGO")</formula>
    </cfRule>
    <cfRule type="expression" dxfId="91" priority="89">
      <formula>($AG49:$AG17241="Total FACTURA DEVUELTA")</formula>
    </cfRule>
    <cfRule type="expression" dxfId="90" priority="90">
      <formula>($AG49:$AG17241="Total FACTURA NO RECIBIDA")</formula>
    </cfRule>
  </conditionalFormatting>
  <conditionalFormatting sqref="D33:D48">
    <cfRule type="expression" dxfId="89" priority="91">
      <formula>($AG33:$AG17265="Total general")</formula>
    </cfRule>
    <cfRule type="expression" dxfId="88" priority="92">
      <formula>($AG33:$AG17265="Total FACTURA PAGADA")</formula>
    </cfRule>
    <cfRule type="expression" dxfId="87" priority="93">
      <formula>($AG33:$AG17265="Total FACTURA EN TRAMITE DE AUDITORIA Y NO VENCIDA PARA PAGO")</formula>
    </cfRule>
    <cfRule type="expression" dxfId="86" priority="94">
      <formula>($AG33:$AG17265="Total FACTURA DEVUELTA")</formula>
    </cfRule>
    <cfRule type="expression" dxfId="85" priority="95">
      <formula>($AG33:$AG17265="Total FACTURA NO RECIBIDA")</formula>
    </cfRule>
  </conditionalFormatting>
  <conditionalFormatting sqref="D9:D32">
    <cfRule type="expression" dxfId="84" priority="96">
      <formula>($AG9:$AG17240="Total general")</formula>
    </cfRule>
    <cfRule type="expression" dxfId="83" priority="97">
      <formula>($AG9:$AG17240="Total FACTURA PAGADA")</formula>
    </cfRule>
    <cfRule type="expression" dxfId="82" priority="98">
      <formula>($AG9:$AG17240="Total FACTURA EN TRAMITE DE AUDITORIA Y NO VENCIDA PARA PAGO")</formula>
    </cfRule>
    <cfRule type="expression" dxfId="81" priority="99">
      <formula>($AG9:$AG17240="Total FACTURA DEVUELTA")</formula>
    </cfRule>
    <cfRule type="expression" dxfId="80" priority="100">
      <formula>($AG9:$AG17240="Total FACTURA NO RECIBIDA")</formula>
    </cfRule>
  </conditionalFormatting>
  <conditionalFormatting sqref="C69:C85">
    <cfRule type="expression" dxfId="79" priority="61">
      <formula>($AG69:$AG17242="Total general")</formula>
    </cfRule>
    <cfRule type="expression" dxfId="78" priority="62">
      <formula>($AG69:$AG17242="Total FACTURA PAGADA")</formula>
    </cfRule>
    <cfRule type="expression" dxfId="77" priority="63">
      <formula>($AG69:$AG17242="Total FACTURA EN TRAMITE DE AUDITORIA Y NO VENCIDA PARA PAGO")</formula>
    </cfRule>
    <cfRule type="expression" dxfId="76" priority="64">
      <formula>($AG69:$AG17242="Total FACTURA DEVUELTA")</formula>
    </cfRule>
    <cfRule type="expression" dxfId="75" priority="65">
      <formula>($AG69:$AG17242="Total FACTURA NO RECIBIDA")</formula>
    </cfRule>
  </conditionalFormatting>
  <conditionalFormatting sqref="C49:C68">
    <cfRule type="expression" dxfId="74" priority="66">
      <formula>($AG49:$AG17241="Total general")</formula>
    </cfRule>
    <cfRule type="expression" dxfId="73" priority="67">
      <formula>($AG49:$AG17241="Total FACTURA PAGADA")</formula>
    </cfRule>
    <cfRule type="expression" dxfId="72" priority="68">
      <formula>($AG49:$AG17241="Total FACTURA EN TRAMITE DE AUDITORIA Y NO VENCIDA PARA PAGO")</formula>
    </cfRule>
    <cfRule type="expression" dxfId="71" priority="69">
      <formula>($AG49:$AG17241="Total FACTURA DEVUELTA")</formula>
    </cfRule>
    <cfRule type="expression" dxfId="70" priority="70">
      <formula>($AG49:$AG17241="Total FACTURA NO RECIBIDA")</formula>
    </cfRule>
  </conditionalFormatting>
  <conditionalFormatting sqref="C33:C48">
    <cfRule type="expression" dxfId="69" priority="71">
      <formula>($AG33:$AG17265="Total general")</formula>
    </cfRule>
    <cfRule type="expression" dxfId="68" priority="72">
      <formula>($AG33:$AG17265="Total FACTURA PAGADA")</formula>
    </cfRule>
    <cfRule type="expression" dxfId="67" priority="73">
      <formula>($AG33:$AG17265="Total FACTURA EN TRAMITE DE AUDITORIA Y NO VENCIDA PARA PAGO")</formula>
    </cfRule>
    <cfRule type="expression" dxfId="66" priority="74">
      <formula>($AG33:$AG17265="Total FACTURA DEVUELTA")</formula>
    </cfRule>
    <cfRule type="expression" dxfId="65" priority="75">
      <formula>($AG33:$AG17265="Total FACTURA NO RECIBIDA")</formula>
    </cfRule>
  </conditionalFormatting>
  <conditionalFormatting sqref="C9:C32">
    <cfRule type="expression" dxfId="64" priority="76">
      <formula>($AG9:$AG17240="Total general")</formula>
    </cfRule>
    <cfRule type="expression" dxfId="63" priority="77">
      <formula>($AG9:$AG17240="Total FACTURA PAGADA")</formula>
    </cfRule>
    <cfRule type="expression" dxfId="62" priority="78">
      <formula>($AG9:$AG17240="Total FACTURA EN TRAMITE DE AUDITORIA Y NO VENCIDA PARA PAGO")</formula>
    </cfRule>
    <cfRule type="expression" dxfId="61" priority="79">
      <formula>($AG9:$AG17240="Total FACTURA DEVUELTA")</formula>
    </cfRule>
    <cfRule type="expression" dxfId="60" priority="80">
      <formula>($AG9:$AG17240="Total FACTURA NO RECIBIDA")</formula>
    </cfRule>
  </conditionalFormatting>
  <conditionalFormatting sqref="E69:E85">
    <cfRule type="expression" dxfId="59" priority="41">
      <formula>($AG69:$AG17242="Total general")</formula>
    </cfRule>
    <cfRule type="expression" dxfId="58" priority="42">
      <formula>($AG69:$AG17242="Total FACTURA PAGADA")</formula>
    </cfRule>
    <cfRule type="expression" dxfId="57" priority="43">
      <formula>($AG69:$AG17242="Total FACTURA EN TRAMITE DE AUDITORIA Y NO VENCIDA PARA PAGO")</formula>
    </cfRule>
    <cfRule type="expression" dxfId="56" priority="44">
      <formula>($AG69:$AG17242="Total FACTURA DEVUELTA")</formula>
    </cfRule>
    <cfRule type="expression" dxfId="55" priority="45">
      <formula>($AG69:$AG17242="Total FACTURA NO RECIBIDA")</formula>
    </cfRule>
  </conditionalFormatting>
  <conditionalFormatting sqref="E49:E68">
    <cfRule type="expression" dxfId="54" priority="46">
      <formula>($AG49:$AG17241="Total general")</formula>
    </cfRule>
    <cfRule type="expression" dxfId="53" priority="47">
      <formula>($AG49:$AG17241="Total FACTURA PAGADA")</formula>
    </cfRule>
    <cfRule type="expression" dxfId="52" priority="48">
      <formula>($AG49:$AG17241="Total FACTURA EN TRAMITE DE AUDITORIA Y NO VENCIDA PARA PAGO")</formula>
    </cfRule>
    <cfRule type="expression" dxfId="51" priority="49">
      <formula>($AG49:$AG17241="Total FACTURA DEVUELTA")</formula>
    </cfRule>
    <cfRule type="expression" dxfId="50" priority="50">
      <formula>($AG49:$AG17241="Total FACTURA NO RECIBIDA")</formula>
    </cfRule>
  </conditionalFormatting>
  <conditionalFormatting sqref="E33:E48">
    <cfRule type="expression" dxfId="49" priority="51">
      <formula>($AG33:$AG17265="Total general")</formula>
    </cfRule>
    <cfRule type="expression" dxfId="48" priority="52">
      <formula>($AG33:$AG17265="Total FACTURA PAGADA")</formula>
    </cfRule>
    <cfRule type="expression" dxfId="47" priority="53">
      <formula>($AG33:$AG17265="Total FACTURA EN TRAMITE DE AUDITORIA Y NO VENCIDA PARA PAGO")</formula>
    </cfRule>
    <cfRule type="expression" dxfId="46" priority="54">
      <formula>($AG33:$AG17265="Total FACTURA DEVUELTA")</formula>
    </cfRule>
    <cfRule type="expression" dxfId="45" priority="55">
      <formula>($AG33:$AG17265="Total FACTURA NO RECIBIDA")</formula>
    </cfRule>
  </conditionalFormatting>
  <conditionalFormatting sqref="E9:E32">
    <cfRule type="expression" dxfId="44" priority="56">
      <formula>($AG9:$AG17240="Total general")</formula>
    </cfRule>
    <cfRule type="expression" dxfId="43" priority="57">
      <formula>($AG9:$AG17240="Total FACTURA PAGADA")</formula>
    </cfRule>
    <cfRule type="expression" dxfId="42" priority="58">
      <formula>($AG9:$AG17240="Total FACTURA EN TRAMITE DE AUDITORIA Y NO VENCIDA PARA PAGO")</formula>
    </cfRule>
    <cfRule type="expression" dxfId="41" priority="59">
      <formula>($AG9:$AG17240="Total FACTURA DEVUELTA")</formula>
    </cfRule>
    <cfRule type="expression" dxfId="40" priority="60">
      <formula>($AG9:$AG17240="Total FACTURA NO RECIBIDA")</formula>
    </cfRule>
  </conditionalFormatting>
  <conditionalFormatting sqref="Q69:Q85">
    <cfRule type="expression" dxfId="39" priority="21">
      <formula>($AG69:$AG17242="Total general")</formula>
    </cfRule>
    <cfRule type="expression" dxfId="38" priority="22">
      <formula>($AG69:$AG17242="Total FACTURA PAGADA")</formula>
    </cfRule>
    <cfRule type="expression" dxfId="37" priority="23">
      <formula>($AG69:$AG17242="Total FACTURA EN TRAMITE DE AUDITORIA Y NO VENCIDA PARA PAGO")</formula>
    </cfRule>
    <cfRule type="expression" dxfId="36" priority="24">
      <formula>($AG69:$AG17242="Total FACTURA DEVUELTA")</formula>
    </cfRule>
    <cfRule type="expression" dxfId="35" priority="25">
      <formula>($AG69:$AG17242="Total FACTURA NO RECIBIDA")</formula>
    </cfRule>
  </conditionalFormatting>
  <conditionalFormatting sqref="Q49:Q68">
    <cfRule type="expression" dxfId="34" priority="26">
      <formula>($AG49:$AG17241="Total general")</formula>
    </cfRule>
    <cfRule type="expression" dxfId="33" priority="27">
      <formula>($AG49:$AG17241="Total FACTURA PAGADA")</formula>
    </cfRule>
    <cfRule type="expression" dxfId="32" priority="28">
      <formula>($AG49:$AG17241="Total FACTURA EN TRAMITE DE AUDITORIA Y NO VENCIDA PARA PAGO")</formula>
    </cfRule>
    <cfRule type="expression" dxfId="31" priority="29">
      <formula>($AG49:$AG17241="Total FACTURA DEVUELTA")</formula>
    </cfRule>
    <cfRule type="expression" dxfId="30" priority="30">
      <formula>($AG49:$AG17241="Total FACTURA NO RECIBIDA")</formula>
    </cfRule>
  </conditionalFormatting>
  <conditionalFormatting sqref="Q33:Q48">
    <cfRule type="expression" dxfId="29" priority="31">
      <formula>($AG33:$AG17265="Total general")</formula>
    </cfRule>
    <cfRule type="expression" dxfId="28" priority="32">
      <formula>($AG33:$AG17265="Total FACTURA PAGADA")</formula>
    </cfRule>
    <cfRule type="expression" dxfId="27" priority="33">
      <formula>($AG33:$AG17265="Total FACTURA EN TRAMITE DE AUDITORIA Y NO VENCIDA PARA PAGO")</formula>
    </cfRule>
    <cfRule type="expression" dxfId="26" priority="34">
      <formula>($AG33:$AG17265="Total FACTURA DEVUELTA")</formula>
    </cfRule>
    <cfRule type="expression" dxfId="25" priority="35">
      <formula>($AG33:$AG17265="Total FACTURA NO RECIBIDA")</formula>
    </cfRule>
  </conditionalFormatting>
  <conditionalFormatting sqref="Q9:Q32">
    <cfRule type="expression" dxfId="24" priority="36">
      <formula>($AG9:$AG17240="Total general")</formula>
    </cfRule>
    <cfRule type="expression" dxfId="23" priority="37">
      <formula>($AG9:$AG17240="Total FACTURA PAGADA")</formula>
    </cfRule>
    <cfRule type="expression" dxfId="22" priority="38">
      <formula>($AG9:$AG17240="Total FACTURA EN TRAMITE DE AUDITORIA Y NO VENCIDA PARA PAGO")</formula>
    </cfRule>
    <cfRule type="expression" dxfId="21" priority="39">
      <formula>($AG9:$AG17240="Total FACTURA DEVUELTA")</formula>
    </cfRule>
    <cfRule type="expression" dxfId="20" priority="40">
      <formula>($AG9:$AG17240="Total FACTURA NO RECIBIDA")</formula>
    </cfRule>
  </conditionalFormatting>
  <conditionalFormatting sqref="P69:P85">
    <cfRule type="expression" dxfId="19" priority="1">
      <formula>($AG69:$AG17242="Total general")</formula>
    </cfRule>
    <cfRule type="expression" dxfId="18" priority="2">
      <formula>($AG69:$AG17242="Total FACTURA PAGADA")</formula>
    </cfRule>
    <cfRule type="expression" dxfId="17" priority="3">
      <formula>($AG69:$AG17242="Total FACTURA EN TRAMITE DE AUDITORIA Y NO VENCIDA PARA PAGO")</formula>
    </cfRule>
    <cfRule type="expression" dxfId="16" priority="4">
      <formula>($AG69:$AG17242="Total FACTURA DEVUELTA")</formula>
    </cfRule>
    <cfRule type="expression" dxfId="15" priority="5">
      <formula>($AG69:$AG17242="Total FACTURA NO RECIBIDA")</formula>
    </cfRule>
  </conditionalFormatting>
  <conditionalFormatting sqref="P49:P68">
    <cfRule type="expression" dxfId="14" priority="6">
      <formula>($AG49:$AG17241="Total general")</formula>
    </cfRule>
    <cfRule type="expression" dxfId="13" priority="7">
      <formula>($AG49:$AG17241="Total FACTURA PAGADA")</formula>
    </cfRule>
    <cfRule type="expression" dxfId="12" priority="8">
      <formula>($AG49:$AG17241="Total FACTURA EN TRAMITE DE AUDITORIA Y NO VENCIDA PARA PAGO")</formula>
    </cfRule>
    <cfRule type="expression" dxfId="11" priority="9">
      <formula>($AG49:$AG17241="Total FACTURA DEVUELTA")</formula>
    </cfRule>
    <cfRule type="expression" dxfId="10" priority="10">
      <formula>($AG49:$AG17241="Total FACTURA NO RECIBIDA")</formula>
    </cfRule>
  </conditionalFormatting>
  <conditionalFormatting sqref="P33:P48">
    <cfRule type="expression" dxfId="9" priority="11">
      <formula>($AG33:$AG17265="Total general")</formula>
    </cfRule>
    <cfRule type="expression" dxfId="8" priority="12">
      <formula>($AG33:$AG17265="Total FACTURA PAGADA")</formula>
    </cfRule>
    <cfRule type="expression" dxfId="7" priority="13">
      <formula>($AG33:$AG17265="Total FACTURA EN TRAMITE DE AUDITORIA Y NO VENCIDA PARA PAGO")</formula>
    </cfRule>
    <cfRule type="expression" dxfId="6" priority="14">
      <formula>($AG33:$AG17265="Total FACTURA DEVUELTA")</formula>
    </cfRule>
    <cfRule type="expression" dxfId="5" priority="15">
      <formula>($AG33:$AG17265="Total FACTURA NO RECIBIDA")</formula>
    </cfRule>
  </conditionalFormatting>
  <conditionalFormatting sqref="P9:P32">
    <cfRule type="expression" dxfId="4" priority="16">
      <formula>($AG9:$AG17240="Total general")</formula>
    </cfRule>
    <cfRule type="expression" dxfId="3" priority="17">
      <formula>($AG9:$AG17240="Total FACTURA PAGADA")</formula>
    </cfRule>
    <cfRule type="expression" dxfId="2" priority="18">
      <formula>($AG9:$AG17240="Total FACTURA EN TRAMITE DE AUDITORIA Y NO VENCIDA PARA PAGO")</formula>
    </cfRule>
    <cfRule type="expression" dxfId="1" priority="19">
      <formula>($AG9:$AG17240="Total FACTURA DEVUELTA")</formula>
    </cfRule>
    <cfRule type="expression" dxfId="0" priority="20">
      <formula>($AG9:$AG17240="Total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B03208-2669-4F21-BEED-CB4A50A59328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2021-01-23T14:27:50Z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