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ONVENIOS NAL\"/>
    </mc:Choice>
  </mc:AlternateContent>
  <bookViews>
    <workbookView xWindow="0" yWindow="0" windowWidth="20490" windowHeight="7470"/>
  </bookViews>
  <sheets>
    <sheet name="AIFT010-HELPHARMA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3" l="1"/>
  <c r="AD37" i="3"/>
  <c r="AC37" i="3"/>
  <c r="AA37" i="3"/>
  <c r="Y37" i="3"/>
  <c r="O10" i="3" l="1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<sst xmlns="http://schemas.openxmlformats.org/spreadsheetml/2006/main" count="211" uniqueCount="80">
  <si>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</si>
  <si>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</si>
  <si>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</si>
  <si>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</si>
  <si>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</si>
  <si>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</si>
  <si>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</si>
  <si>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</si>
  <si>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</si>
  <si>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</si>
  <si>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</si>
  <si>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</si>
  <si>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</si>
  <si>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</si>
  <si>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</si>
  <si>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</si>
  <si>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</si>
  <si>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</si>
  <si>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</si>
  <si>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</si>
  <si>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</si>
  <si>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</si>
  <si>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</si>
  <si>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</si>
  <si>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</si>
  <si>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</si>
  <si>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</si>
  <si>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</si>
  <si>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</si>
  <si>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</si>
  <si>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</si>
  <si>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</si>
  <si>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</si>
  <si>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</si>
  <si>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</si>
  <si>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</si>
  <si>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</si>
  <si>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</si>
  <si>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FECHA DE CORTE DE CONCILIACION:31 DE MARZO 2020</t>
  </si>
  <si>
    <t>VALOR PAGADO EPS POR TESORERIA</t>
  </si>
  <si>
    <t>CONCILIACIÓN PAGADA EL DIA 27/11/2020</t>
  </si>
  <si>
    <t>EPS: SURA NIT - 800088702</t>
  </si>
  <si>
    <t>FECHA DE CONCILIACION: 27 DE NOVIEMBRE DE 2020</t>
  </si>
  <si>
    <t>FN</t>
  </si>
  <si>
    <t>AP</t>
  </si>
  <si>
    <t>MN</t>
  </si>
  <si>
    <t>AL</t>
  </si>
  <si>
    <t>CA</t>
  </si>
  <si>
    <t>BO</t>
  </si>
  <si>
    <t>RI</t>
  </si>
  <si>
    <t>MF</t>
  </si>
  <si>
    <t>BQ</t>
  </si>
  <si>
    <t>AM</t>
  </si>
  <si>
    <t>L</t>
  </si>
  <si>
    <t>FINIC - 001</t>
  </si>
  <si>
    <t>FINIS - 002</t>
  </si>
  <si>
    <t>IPS: HELPHARMA S.A NIT - 900277244</t>
  </si>
  <si>
    <t>CONTRIBUTIVO</t>
  </si>
  <si>
    <t>SUBSIDIADO</t>
  </si>
  <si>
    <t>03/01/2019</t>
  </si>
  <si>
    <t>19/02/2020</t>
  </si>
  <si>
    <t>03/07/2019</t>
  </si>
  <si>
    <t>03/12/2018</t>
  </si>
  <si>
    <t>11/12/2018</t>
  </si>
  <si>
    <t>12/12/2018</t>
  </si>
  <si>
    <t>02/10/2019</t>
  </si>
  <si>
    <t>17/12/2018</t>
  </si>
  <si>
    <t>2019/08/14</t>
  </si>
  <si>
    <t>21/12/2018</t>
  </si>
  <si>
    <t>23/08/2019</t>
  </si>
  <si>
    <t>24/12/2018</t>
  </si>
  <si>
    <t>04/01/2019</t>
  </si>
  <si>
    <t>03/02/2020</t>
  </si>
  <si>
    <t>08/01/2019</t>
  </si>
  <si>
    <t>10/01/2019</t>
  </si>
  <si>
    <t>03/01/2020</t>
  </si>
  <si>
    <t>01/04/2019</t>
  </si>
  <si>
    <t>09/12/2019</t>
  </si>
  <si>
    <t>05/08/2019</t>
  </si>
  <si>
    <t>05/07/2018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</si>
</sst>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/>
    <xf numFmtId="0" fontId="0" fillId="0" borderId="0" xfId="0" applyFill="1"/>
    <xf numFmtId="0" fontId="4" fillId="0" borderId="8" xfId="0" applyFont="1" applyFill="1" applyBorder="1" applyAlignment="1">
      <alignment horizontal="center"/>
    </xf>
    <xf numFmtId="3" fontId="4" fillId="0" borderId="9" xfId="1" applyNumberFormat="1" applyFont="1" applyFill="1" applyBorder="1"/>
    <xf numFmtId="0" fontId="4" fillId="0" borderId="11" xfId="0" applyFont="1" applyFill="1" applyBorder="1"/>
    <xf numFmtId="3" fontId="4" fillId="0" borderId="11" xfId="1" applyNumberFormat="1" applyFont="1" applyFill="1" applyBorder="1"/>
    <xf numFmtId="3" fontId="4" fillId="0" borderId="11" xfId="0" applyNumberFormat="1" applyFont="1" applyFill="1" applyBorder="1"/>
    <xf numFmtId="3" fontId="4" fillId="0" borderId="12" xfId="1" applyNumberFormat="1" applyFont="1" applyFill="1" applyBorder="1"/>
    <xf numFmtId="0" fontId="9" fillId="0" borderId="9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/>
    <xf numFmtId="0" fontId="9" fillId="0" borderId="12" xfId="0" applyFont="1" applyFill="1" applyBorder="1"/>
    <xf numFmtId="3" fontId="4" fillId="0" borderId="7" xfId="0" applyNumberFormat="1" applyFont="1" applyFill="1" applyBorder="1"/>
    <xf numFmtId="3" fontId="4" fillId="0" borderId="13" xfId="0" applyNumberFormat="1" applyFont="1" applyFill="1" applyBorder="1"/>
    <xf numFmtId="3" fontId="4" fillId="0" borderId="6" xfId="0" applyNumberFormat="1" applyFont="1" applyFill="1" applyBorder="1"/>
    <xf numFmtId="0" fontId="9" fillId="0" borderId="14" xfId="0" applyFont="1" applyFill="1" applyBorder="1"/>
    <xf numFmtId="3" fontId="3" fillId="3" borderId="15" xfId="1" applyNumberFormat="1" applyFont="1" applyFill="1" applyBorder="1" applyAlignment="1">
      <alignment horizontal="center" vertical="center" wrapText="1"/>
    </xf>
    <xf numFmtId="164" fontId="3" fillId="3" borderId="16" xfId="1" applyFont="1" applyFill="1" applyBorder="1" applyAlignment="1">
      <alignment horizontal="center" vertical="center" wrapText="1"/>
    </xf>
    <xf numFmtId="0" fontId="4" fillId="0" borderId="2" xfId="0" applyFont="1" applyFill="1" applyBorder="1"/>
    <xf numFmtId="3" fontId="4" fillId="0" borderId="2" xfId="1" applyNumberFormat="1" applyFont="1" applyFill="1" applyBorder="1"/>
    <xf numFmtId="3" fontId="4" fillId="0" borderId="2" xfId="0" applyNumberFormat="1" applyFont="1" applyFill="1" applyBorder="1"/>
    <xf numFmtId="3" fontId="4" fillId="0" borderId="14" xfId="1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/>
    <xf numFmtId="3" fontId="3" fillId="3" borderId="17" xfId="1" applyNumberFormat="1" applyFont="1" applyFill="1" applyBorder="1" applyAlignment="1">
      <alignment horizontal="center" vertical="center" wrapText="1"/>
    </xf>
    <xf numFmtId="3" fontId="3" fillId="3" borderId="16" xfId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3" fontId="4" fillId="0" borderId="6" xfId="1" applyNumberFormat="1" applyFont="1" applyFill="1" applyBorder="1"/>
    <xf numFmtId="3" fontId="4" fillId="0" borderId="7" xfId="1" applyNumberFormat="1" applyFont="1" applyFill="1" applyBorder="1"/>
    <xf numFmtId="3" fontId="4" fillId="0" borderId="13" xfId="1" applyNumberFormat="1" applyFont="1" applyFill="1" applyBorder="1"/>
    <xf numFmtId="0" fontId="3" fillId="2" borderId="18" xfId="2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14" fontId="3" fillId="2" borderId="19" xfId="2" applyNumberFormat="1" applyFont="1" applyFill="1" applyBorder="1" applyAlignment="1">
      <alignment horizontal="center" vertical="center" wrapText="1"/>
    </xf>
    <xf numFmtId="3" fontId="3" fillId="2" borderId="19" xfId="2" applyNumberFormat="1" applyFont="1" applyFill="1" applyBorder="1" applyAlignment="1">
      <alignment horizontal="center" vertical="center" wrapText="1"/>
    </xf>
    <xf numFmtId="3" fontId="3" fillId="2" borderId="20" xfId="2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3" fontId="4" fillId="0" borderId="22" xfId="1" applyNumberFormat="1" applyFont="1" applyFill="1" applyBorder="1"/>
    <xf numFmtId="0" fontId="4" fillId="0" borderId="22" xfId="0" applyFont="1" applyFill="1" applyBorder="1"/>
    <xf numFmtId="3" fontId="4" fillId="0" borderId="23" xfId="1" applyNumberFormat="1" applyFont="1" applyFill="1" applyBorder="1"/>
    <xf numFmtId="0" fontId="4" fillId="0" borderId="10" xfId="0" applyFont="1" applyFill="1" applyBorder="1" applyAlignment="1">
      <alignment horizontal="center"/>
    </xf>
    <xf numFmtId="14" fontId="12" fillId="0" borderId="22" xfId="0" applyNumberFormat="1" applyFont="1" applyBorder="1" applyAlignment="1">
      <alignment horizontal="center" vertical="center"/>
    </xf>
    <xf numFmtId="14" fontId="12" fillId="0" borderId="22" xfId="0" applyNumberFormat="1" applyFont="1" applyBorder="1"/>
    <xf numFmtId="0" fontId="12" fillId="0" borderId="22" xfId="0" applyFont="1" applyBorder="1"/>
    <xf numFmtId="1" fontId="12" fillId="0" borderId="22" xfId="0" applyNumberFormat="1" applyFont="1" applyBorder="1"/>
    <xf numFmtId="42" fontId="12" fillId="0" borderId="22" xfId="3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12" fillId="0" borderId="1" xfId="0" applyFont="1" applyBorder="1"/>
    <xf numFmtId="1" fontId="12" fillId="0" borderId="1" xfId="0" applyNumberFormat="1" applyFont="1" applyBorder="1"/>
    <xf numFmtId="42" fontId="12" fillId="0" borderId="1" xfId="3" applyFont="1" applyBorder="1" applyAlignment="1">
      <alignment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/>
    <xf numFmtId="0" fontId="12" fillId="0" borderId="11" xfId="0" applyFont="1" applyBorder="1"/>
    <xf numFmtId="1" fontId="12" fillId="0" borderId="11" xfId="0" applyNumberFormat="1" applyFont="1" applyBorder="1"/>
    <xf numFmtId="42" fontId="12" fillId="0" borderId="11" xfId="3" applyFont="1" applyBorder="1" applyAlignment="1">
      <alignment vertical="center"/>
    </xf>
    <xf numFmtId="42" fontId="0" fillId="0" borderId="0" xfId="0" applyNumberFormat="1" applyFill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0" xfId="0" applyNumberFormat="1" applyFont="1" applyFill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8"/>
  <sheetViews>
    <sheetView tabSelected="1" zoomScale="98" zoomScaleNormal="98" workbookViewId="0">
      <pane ySplit="8" topLeftCell="A9" activePane="bottomLeft" state="frozen"/>
      <selection pane="bottomLeft" activeCell="A7" sqref="A7:O7"/>
    </sheetView>
  </sheetViews>
  <sheetFormatPr baseColWidth="10" defaultColWidth="11.42578125" defaultRowHeight="15" x14ac:dyDescent="0.25"/>
  <cols>
    <col min="1" max="1" width="8.7109375" customWidth="1"/>
    <col min="2" max="2" width="14.7109375" customWidth="1"/>
    <col min="3" max="3" width="10.42578125" style="6" bestFit="1" customWidth="1"/>
    <col min="4" max="6" width="11.42578125" style="6"/>
    <col min="7" max="7" width="12.5703125" style="6" customWidth="1"/>
    <col min="8" max="8" width="13.7109375" style="6" customWidth="1"/>
    <col min="9" max="9" width="11.42578125" style="6"/>
    <col min="10" max="13" width="14.140625" style="6" customWidth="1"/>
    <col min="14" max="15" width="12.140625" style="6" customWidth="1"/>
    <col min="16" max="16" width="8.7109375" style="6" customWidth="1"/>
    <col min="17" max="17" width="12.5703125" style="6" customWidth="1"/>
    <col min="18" max="18" width="15.5703125" style="6" customWidth="1"/>
    <col min="19" max="19" width="11.42578125" style="6"/>
    <col min="20" max="21" width="12.42578125" style="6" customWidth="1"/>
    <col min="22" max="23" width="11.42578125" style="6"/>
    <col min="24" max="24" width="12.7109375" style="6" customWidth="1"/>
    <col min="25" max="25" width="12.85546875" style="6" customWidth="1"/>
    <col min="26" max="28" width="11.42578125" style="6"/>
    <col min="29" max="29" width="12.28515625" style="6" customWidth="1"/>
    <col min="30" max="30" width="14" style="6" customWidth="1"/>
    <col min="31" max="31" width="17.85546875" style="6" customWidth="1"/>
    <col min="32" max="32" width="14.5703125" style="6" bestFit="1" customWidth="1"/>
    <col min="33" max="33" width="14.7109375" style="6" bestFit="1" customWidth="1"/>
    <col min="34" max="34" width="13.7109375" style="6" customWidth="1"/>
    <col min="35" max="35" width="13.85546875" style="6" customWidth="1"/>
    <col min="36" max="36" width="35.28515625" style="6" bestFit="1" customWidth="1"/>
    <col min="37" max="38" width="11.42578125" style="6"/>
  </cols>
  <sheetData>
    <row r="1" spans="1:38" s="32" customFormat="1" ht="15" customHeight="1" x14ac:dyDescent="0.2">
      <c r="A1" s="31" t="s">
        <v>0</v>
      </c>
    </row>
    <row r="2" spans="1:38" s="32" customFormat="1" ht="15" customHeight="1" x14ac:dyDescent="0.2">
      <c r="A2" s="31" t="s">
        <v>41</v>
      </c>
    </row>
    <row r="3" spans="1:38" s="32" customFormat="1" ht="15" customHeight="1" x14ac:dyDescent="0.2">
      <c r="A3" s="31" t="s">
        <v>56</v>
      </c>
    </row>
    <row r="4" spans="1:38" s="32" customFormat="1" ht="15" customHeight="1" x14ac:dyDescent="0.2">
      <c r="A4" s="31" t="s">
        <v>38</v>
      </c>
    </row>
    <row r="5" spans="1:38" s="32" customFormat="1" ht="15" customHeight="1" x14ac:dyDescent="0.2">
      <c r="A5" s="31" t="s">
        <v>42</v>
      </c>
    </row>
    <row r="6" spans="1:38" s="6" customFormat="1" ht="15.75" thickBot="1" x14ac:dyDescent="0.3"/>
    <row r="7" spans="1:38" ht="15.75" customHeight="1" thickBot="1" x14ac:dyDescent="0.3">
      <c r="A7" s="63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66" t="s">
        <v>2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  <c r="AI7"/>
      <c r="AJ7"/>
      <c r="AK7"/>
      <c r="AL7"/>
    </row>
    <row r="8" spans="1:38" ht="45.75" thickBot="1" x14ac:dyDescent="0.3">
      <c r="A8" s="36" t="s">
        <v>3</v>
      </c>
      <c r="B8" s="37" t="s">
        <v>4</v>
      </c>
      <c r="C8" s="38" t="s">
        <v>5</v>
      </c>
      <c r="D8" s="38" t="s">
        <v>6</v>
      </c>
      <c r="E8" s="39" t="s">
        <v>7</v>
      </c>
      <c r="F8" s="37" t="s">
        <v>8</v>
      </c>
      <c r="G8" s="40" t="s">
        <v>9</v>
      </c>
      <c r="H8" s="37" t="s">
        <v>10</v>
      </c>
      <c r="I8" s="37" t="s">
        <v>11</v>
      </c>
      <c r="J8" s="37" t="s">
        <v>12</v>
      </c>
      <c r="K8" s="37" t="s">
        <v>39</v>
      </c>
      <c r="L8" s="37" t="s">
        <v>13</v>
      </c>
      <c r="M8" s="37" t="s">
        <v>14</v>
      </c>
      <c r="N8" s="40" t="s">
        <v>15</v>
      </c>
      <c r="O8" s="41" t="s">
        <v>16</v>
      </c>
      <c r="P8" s="21" t="s">
        <v>17</v>
      </c>
      <c r="Q8" s="29" t="s">
        <v>18</v>
      </c>
      <c r="R8" s="29" t="s">
        <v>19</v>
      </c>
      <c r="S8" s="29" t="s">
        <v>20</v>
      </c>
      <c r="T8" s="29" t="s">
        <v>21</v>
      </c>
      <c r="U8" s="29" t="s">
        <v>22</v>
      </c>
      <c r="V8" s="29" t="s">
        <v>23</v>
      </c>
      <c r="W8" s="29" t="s">
        <v>24</v>
      </c>
      <c r="X8" s="29" t="s">
        <v>25</v>
      </c>
      <c r="Y8" s="29" t="s">
        <v>26</v>
      </c>
      <c r="Z8" s="29" t="s">
        <v>27</v>
      </c>
      <c r="AA8" s="29" t="s">
        <v>28</v>
      </c>
      <c r="AB8" s="29" t="s">
        <v>29</v>
      </c>
      <c r="AC8" s="29" t="s">
        <v>30</v>
      </c>
      <c r="AD8" s="29" t="s">
        <v>31</v>
      </c>
      <c r="AE8" s="29" t="s">
        <v>32</v>
      </c>
      <c r="AF8" s="29" t="s">
        <v>33</v>
      </c>
      <c r="AG8" s="29" t="s">
        <v>34</v>
      </c>
      <c r="AH8" s="30" t="s">
        <v>35</v>
      </c>
      <c r="AI8" s="21" t="s">
        <v>36</v>
      </c>
      <c r="AJ8" s="22" t="s">
        <v>37</v>
      </c>
      <c r="AK8"/>
      <c r="AL8"/>
    </row>
    <row r="9" spans="1:38" x14ac:dyDescent="0.25">
      <c r="A9" s="42">
        <v>1</v>
      </c>
      <c r="B9" s="47" t="s">
        <v>57</v>
      </c>
      <c r="C9" s="43" t="s">
        <v>43</v>
      </c>
      <c r="D9" s="44">
        <v>543</v>
      </c>
      <c r="E9" s="48">
        <v>43467</v>
      </c>
      <c r="F9" s="49" t="s">
        <v>59</v>
      </c>
      <c r="G9" s="50">
        <v>214872</v>
      </c>
      <c r="H9" s="49">
        <v>0</v>
      </c>
      <c r="I9" s="51">
        <v>64436.399999999994</v>
      </c>
      <c r="J9" s="43">
        <v>0</v>
      </c>
      <c r="K9" s="43">
        <v>84</v>
      </c>
      <c r="L9" s="43">
        <v>150351.59999999998</v>
      </c>
      <c r="M9" s="43">
        <v>0</v>
      </c>
      <c r="N9" s="43"/>
      <c r="O9" s="45">
        <f>G9-H9-I9-J9-K9-L9</f>
        <v>0</v>
      </c>
      <c r="P9" s="33" t="s">
        <v>43</v>
      </c>
      <c r="Q9" s="23">
        <v>543</v>
      </c>
      <c r="R9" s="25">
        <v>214872</v>
      </c>
      <c r="S9" s="24"/>
      <c r="T9" s="24"/>
      <c r="U9" s="27"/>
      <c r="V9" s="24"/>
      <c r="W9" s="28">
        <v>2215643</v>
      </c>
      <c r="X9" s="27"/>
      <c r="Y9" s="24">
        <v>214788</v>
      </c>
      <c r="Z9" s="27"/>
      <c r="AA9" s="24">
        <v>64436.399999999994</v>
      </c>
      <c r="AB9" s="24"/>
      <c r="AC9" s="24">
        <v>150351.59999999998</v>
      </c>
      <c r="AD9" s="24">
        <v>64436.399999999994</v>
      </c>
      <c r="AE9" s="25" t="s">
        <v>54</v>
      </c>
      <c r="AF9" s="25"/>
      <c r="AG9" s="24"/>
      <c r="AH9" s="26">
        <v>150351.59999999998</v>
      </c>
      <c r="AI9" s="19"/>
      <c r="AJ9" s="20" t="s">
        <v>40</v>
      </c>
    </row>
    <row r="10" spans="1:38" x14ac:dyDescent="0.25">
      <c r="A10" s="7">
        <v>2</v>
      </c>
      <c r="B10" s="52" t="s">
        <v>57</v>
      </c>
      <c r="C10" s="3" t="s">
        <v>44</v>
      </c>
      <c r="D10" s="1">
        <v>6945</v>
      </c>
      <c r="E10" s="53">
        <v>43873</v>
      </c>
      <c r="F10" s="54" t="s">
        <v>60</v>
      </c>
      <c r="G10" s="55">
        <v>51032</v>
      </c>
      <c r="H10" s="54">
        <v>3400</v>
      </c>
      <c r="I10" s="56">
        <v>3030</v>
      </c>
      <c r="J10" s="3">
        <v>0</v>
      </c>
      <c r="K10" s="3">
        <v>37532</v>
      </c>
      <c r="L10" s="3">
        <v>7070</v>
      </c>
      <c r="M10" s="3">
        <v>0</v>
      </c>
      <c r="N10" s="3"/>
      <c r="O10" s="8">
        <f t="shared" ref="O10:O36" si="0">G10-H10-I10-J10-K10-L10</f>
        <v>0</v>
      </c>
      <c r="P10" s="34" t="s">
        <v>44</v>
      </c>
      <c r="Q10" s="1">
        <v>6945</v>
      </c>
      <c r="R10" s="25">
        <v>51032</v>
      </c>
      <c r="S10" s="3"/>
      <c r="T10" s="3"/>
      <c r="U10" s="4"/>
      <c r="V10" s="3"/>
      <c r="W10" s="5">
        <v>2711464</v>
      </c>
      <c r="X10" s="4"/>
      <c r="Y10" s="3">
        <v>10100</v>
      </c>
      <c r="Z10" s="4"/>
      <c r="AA10" s="3">
        <v>3030</v>
      </c>
      <c r="AB10" s="3"/>
      <c r="AC10" s="3">
        <v>7070</v>
      </c>
      <c r="AD10" s="3">
        <v>3030</v>
      </c>
      <c r="AE10" s="25" t="s">
        <v>54</v>
      </c>
      <c r="AF10" s="2"/>
      <c r="AG10" s="3"/>
      <c r="AH10" s="8">
        <v>7070</v>
      </c>
      <c r="AI10" s="17"/>
      <c r="AJ10" s="13" t="s">
        <v>40</v>
      </c>
    </row>
    <row r="11" spans="1:38" x14ac:dyDescent="0.25">
      <c r="A11" s="7">
        <v>3</v>
      </c>
      <c r="B11" s="52" t="s">
        <v>57</v>
      </c>
      <c r="C11" s="3" t="s">
        <v>45</v>
      </c>
      <c r="D11" s="1">
        <v>7353</v>
      </c>
      <c r="E11" s="53">
        <v>43637</v>
      </c>
      <c r="F11" s="54" t="s">
        <v>61</v>
      </c>
      <c r="G11" s="55">
        <v>183943</v>
      </c>
      <c r="H11" s="54">
        <v>0</v>
      </c>
      <c r="I11" s="56">
        <v>1082.0999999999999</v>
      </c>
      <c r="J11" s="3">
        <v>0</v>
      </c>
      <c r="K11" s="3">
        <v>180336</v>
      </c>
      <c r="L11" s="3">
        <v>2524.8999999999996</v>
      </c>
      <c r="M11" s="3">
        <v>0</v>
      </c>
      <c r="N11" s="3"/>
      <c r="O11" s="8">
        <f t="shared" si="0"/>
        <v>-5.4569682106375694E-12</v>
      </c>
      <c r="P11" s="34" t="s">
        <v>45</v>
      </c>
      <c r="Q11" s="1">
        <v>7353</v>
      </c>
      <c r="R11" s="25">
        <v>183943</v>
      </c>
      <c r="S11" s="3"/>
      <c r="T11" s="3"/>
      <c r="U11" s="4"/>
      <c r="V11" s="3"/>
      <c r="W11" s="5">
        <v>2416050</v>
      </c>
      <c r="X11" s="4"/>
      <c r="Y11" s="3">
        <v>3607</v>
      </c>
      <c r="Z11" s="4"/>
      <c r="AA11" s="3">
        <v>1082.0999999999999</v>
      </c>
      <c r="AB11" s="3"/>
      <c r="AC11" s="3">
        <v>2524.8999999999996</v>
      </c>
      <c r="AD11" s="3">
        <v>1082.0999999999999</v>
      </c>
      <c r="AE11" s="25" t="s">
        <v>54</v>
      </c>
      <c r="AF11" s="2"/>
      <c r="AG11" s="3"/>
      <c r="AH11" s="8">
        <v>2524.8999999999996</v>
      </c>
      <c r="AI11" s="17"/>
      <c r="AJ11" s="13" t="s">
        <v>40</v>
      </c>
    </row>
    <row r="12" spans="1:38" x14ac:dyDescent="0.25">
      <c r="A12" s="7">
        <v>4</v>
      </c>
      <c r="B12" s="52" t="s">
        <v>57</v>
      </c>
      <c r="C12" s="3" t="s">
        <v>46</v>
      </c>
      <c r="D12" s="1">
        <v>11601</v>
      </c>
      <c r="E12" s="53">
        <v>43432</v>
      </c>
      <c r="F12" s="54" t="s">
        <v>62</v>
      </c>
      <c r="G12" s="55">
        <v>194939</v>
      </c>
      <c r="H12" s="54">
        <v>0</v>
      </c>
      <c r="I12" s="56">
        <v>41772.6</v>
      </c>
      <c r="J12" s="3">
        <v>0</v>
      </c>
      <c r="K12" s="3">
        <v>55697</v>
      </c>
      <c r="L12" s="3">
        <v>97469.4</v>
      </c>
      <c r="M12" s="3">
        <v>0</v>
      </c>
      <c r="N12" s="3"/>
      <c r="O12" s="8">
        <f t="shared" si="0"/>
        <v>0</v>
      </c>
      <c r="P12" s="34" t="s">
        <v>46</v>
      </c>
      <c r="Q12" s="1">
        <v>11601</v>
      </c>
      <c r="R12" s="25">
        <v>194939</v>
      </c>
      <c r="S12" s="3"/>
      <c r="T12" s="3"/>
      <c r="U12" s="4"/>
      <c r="V12" s="3"/>
      <c r="W12" s="5">
        <v>2203400</v>
      </c>
      <c r="X12" s="4"/>
      <c r="Y12" s="3">
        <v>139242</v>
      </c>
      <c r="Z12" s="4"/>
      <c r="AA12" s="3">
        <v>41772.6</v>
      </c>
      <c r="AB12" s="3"/>
      <c r="AC12" s="3">
        <v>97469.4</v>
      </c>
      <c r="AD12" s="3">
        <v>41772.6</v>
      </c>
      <c r="AE12" s="25" t="s">
        <v>54</v>
      </c>
      <c r="AF12" s="2"/>
      <c r="AG12" s="3"/>
      <c r="AH12" s="8">
        <v>97469.4</v>
      </c>
      <c r="AI12" s="17"/>
      <c r="AJ12" s="13" t="s">
        <v>40</v>
      </c>
    </row>
    <row r="13" spans="1:38" x14ac:dyDescent="0.25">
      <c r="A13" s="7">
        <v>5</v>
      </c>
      <c r="B13" s="52" t="s">
        <v>57</v>
      </c>
      <c r="C13" s="3" t="s">
        <v>46</v>
      </c>
      <c r="D13" s="1">
        <v>22239</v>
      </c>
      <c r="E13" s="53">
        <v>43444</v>
      </c>
      <c r="F13" s="54" t="s">
        <v>63</v>
      </c>
      <c r="G13" s="55">
        <v>131628</v>
      </c>
      <c r="H13" s="54">
        <v>0</v>
      </c>
      <c r="I13" s="56">
        <v>26325.599999999999</v>
      </c>
      <c r="J13" s="3">
        <v>0</v>
      </c>
      <c r="K13" s="3">
        <v>43876</v>
      </c>
      <c r="L13" s="3">
        <v>61426.399999999994</v>
      </c>
      <c r="M13" s="3">
        <v>0</v>
      </c>
      <c r="N13" s="3"/>
      <c r="O13" s="8">
        <f t="shared" si="0"/>
        <v>0</v>
      </c>
      <c r="P13" s="34" t="s">
        <v>46</v>
      </c>
      <c r="Q13" s="1">
        <v>22239</v>
      </c>
      <c r="R13" s="25">
        <v>131628</v>
      </c>
      <c r="S13" s="3"/>
      <c r="T13" s="3"/>
      <c r="U13" s="4"/>
      <c r="V13" s="3"/>
      <c r="W13" s="5">
        <v>2210057</v>
      </c>
      <c r="X13" s="4"/>
      <c r="Y13" s="3">
        <v>87752</v>
      </c>
      <c r="Z13" s="4"/>
      <c r="AA13" s="3">
        <v>26325.599999999999</v>
      </c>
      <c r="AB13" s="3"/>
      <c r="AC13" s="3">
        <v>61426.399999999994</v>
      </c>
      <c r="AD13" s="3">
        <v>26325.599999999999</v>
      </c>
      <c r="AE13" s="25" t="s">
        <v>54</v>
      </c>
      <c r="AF13" s="2"/>
      <c r="AG13" s="3"/>
      <c r="AH13" s="8">
        <v>61426.399999999994</v>
      </c>
      <c r="AI13" s="17"/>
      <c r="AJ13" s="13" t="s">
        <v>40</v>
      </c>
    </row>
    <row r="14" spans="1:38" x14ac:dyDescent="0.25">
      <c r="A14" s="7">
        <v>6</v>
      </c>
      <c r="B14" s="52" t="s">
        <v>57</v>
      </c>
      <c r="C14" s="3" t="s">
        <v>46</v>
      </c>
      <c r="D14" s="1">
        <v>23290</v>
      </c>
      <c r="E14" s="53">
        <v>43445</v>
      </c>
      <c r="F14" s="54" t="s">
        <v>64</v>
      </c>
      <c r="G14" s="55">
        <v>131628</v>
      </c>
      <c r="H14" s="54">
        <v>0</v>
      </c>
      <c r="I14" s="56">
        <v>26325.599999999999</v>
      </c>
      <c r="J14" s="3">
        <v>0</v>
      </c>
      <c r="K14" s="3">
        <v>43876</v>
      </c>
      <c r="L14" s="3">
        <v>61426.399999999994</v>
      </c>
      <c r="M14" s="3">
        <v>0</v>
      </c>
      <c r="N14" s="3"/>
      <c r="O14" s="8">
        <f t="shared" si="0"/>
        <v>0</v>
      </c>
      <c r="P14" s="34" t="s">
        <v>46</v>
      </c>
      <c r="Q14" s="1">
        <v>23290</v>
      </c>
      <c r="R14" s="25">
        <v>131628</v>
      </c>
      <c r="S14" s="3"/>
      <c r="T14" s="3"/>
      <c r="U14" s="4"/>
      <c r="V14" s="3"/>
      <c r="W14" s="5">
        <v>2210055</v>
      </c>
      <c r="X14" s="4"/>
      <c r="Y14" s="3">
        <v>87752</v>
      </c>
      <c r="Z14" s="4"/>
      <c r="AA14" s="3">
        <v>26325.599999999999</v>
      </c>
      <c r="AB14" s="3"/>
      <c r="AC14" s="3">
        <v>61426.399999999994</v>
      </c>
      <c r="AD14" s="3">
        <v>26325.599999999999</v>
      </c>
      <c r="AE14" s="25" t="s">
        <v>54</v>
      </c>
      <c r="AF14" s="2"/>
      <c r="AG14" s="3"/>
      <c r="AH14" s="8">
        <v>61426.399999999994</v>
      </c>
      <c r="AI14" s="17"/>
      <c r="AJ14" s="13" t="s">
        <v>40</v>
      </c>
    </row>
    <row r="15" spans="1:38" x14ac:dyDescent="0.25">
      <c r="A15" s="7">
        <v>7</v>
      </c>
      <c r="B15" s="52" t="s">
        <v>57</v>
      </c>
      <c r="C15" s="3" t="s">
        <v>47</v>
      </c>
      <c r="D15" s="1">
        <v>26621</v>
      </c>
      <c r="E15" s="53">
        <v>43735</v>
      </c>
      <c r="F15" s="54" t="s">
        <v>65</v>
      </c>
      <c r="G15" s="55">
        <v>164000</v>
      </c>
      <c r="H15" s="54">
        <v>3200</v>
      </c>
      <c r="I15" s="56">
        <v>2850</v>
      </c>
      <c r="J15" s="3">
        <v>0</v>
      </c>
      <c r="K15" s="3">
        <v>151300</v>
      </c>
      <c r="L15" s="3">
        <v>6650</v>
      </c>
      <c r="M15" s="3">
        <v>0</v>
      </c>
      <c r="N15" s="3"/>
      <c r="O15" s="8">
        <f t="shared" si="0"/>
        <v>0</v>
      </c>
      <c r="P15" s="34" t="s">
        <v>47</v>
      </c>
      <c r="Q15" s="1">
        <v>26621</v>
      </c>
      <c r="R15" s="25">
        <v>164000</v>
      </c>
      <c r="S15" s="3"/>
      <c r="T15" s="3"/>
      <c r="U15" s="4"/>
      <c r="V15" s="3"/>
      <c r="W15" s="5">
        <v>2546539</v>
      </c>
      <c r="X15" s="4"/>
      <c r="Y15" s="3">
        <v>9500</v>
      </c>
      <c r="Z15" s="4"/>
      <c r="AA15" s="3">
        <v>2850</v>
      </c>
      <c r="AB15" s="3"/>
      <c r="AC15" s="3">
        <v>6650</v>
      </c>
      <c r="AD15" s="3">
        <v>2850</v>
      </c>
      <c r="AE15" s="25" t="s">
        <v>54</v>
      </c>
      <c r="AF15" s="2"/>
      <c r="AG15" s="3"/>
      <c r="AH15" s="8">
        <v>6650</v>
      </c>
      <c r="AI15" s="17"/>
      <c r="AJ15" s="13" t="s">
        <v>40</v>
      </c>
    </row>
    <row r="16" spans="1:38" x14ac:dyDescent="0.25">
      <c r="A16" s="7">
        <v>8</v>
      </c>
      <c r="B16" s="52" t="s">
        <v>57</v>
      </c>
      <c r="C16" s="3" t="s">
        <v>46</v>
      </c>
      <c r="D16" s="1">
        <v>26874</v>
      </c>
      <c r="E16" s="53">
        <v>43448</v>
      </c>
      <c r="F16" s="54" t="s">
        <v>66</v>
      </c>
      <c r="G16" s="55">
        <v>130680</v>
      </c>
      <c r="H16" s="54">
        <v>0</v>
      </c>
      <c r="I16" s="56">
        <v>37897.199999999997</v>
      </c>
      <c r="J16" s="3">
        <v>0</v>
      </c>
      <c r="K16" s="3">
        <v>4356</v>
      </c>
      <c r="L16" s="3">
        <v>88426.799999999988</v>
      </c>
      <c r="M16" s="3">
        <v>0</v>
      </c>
      <c r="N16" s="3"/>
      <c r="O16" s="8">
        <f t="shared" si="0"/>
        <v>0</v>
      </c>
      <c r="P16" s="34" t="s">
        <v>46</v>
      </c>
      <c r="Q16" s="1">
        <v>26874</v>
      </c>
      <c r="R16" s="25">
        <v>130680</v>
      </c>
      <c r="S16" s="3"/>
      <c r="T16" s="3"/>
      <c r="U16" s="4"/>
      <c r="V16" s="3"/>
      <c r="W16" s="5">
        <v>2210062</v>
      </c>
      <c r="X16" s="4"/>
      <c r="Y16" s="3">
        <v>126324</v>
      </c>
      <c r="Z16" s="4"/>
      <c r="AA16" s="3">
        <v>37897.199999999997</v>
      </c>
      <c r="AB16" s="3"/>
      <c r="AC16" s="3">
        <v>88426.799999999988</v>
      </c>
      <c r="AD16" s="3">
        <v>37897.199999999997</v>
      </c>
      <c r="AE16" s="25" t="s">
        <v>54</v>
      </c>
      <c r="AF16" s="2"/>
      <c r="AG16" s="3"/>
      <c r="AH16" s="8">
        <v>88426.799999999988</v>
      </c>
      <c r="AI16" s="17"/>
      <c r="AJ16" s="13" t="s">
        <v>40</v>
      </c>
    </row>
    <row r="17" spans="1:36" x14ac:dyDescent="0.25">
      <c r="A17" s="7">
        <v>9</v>
      </c>
      <c r="B17" s="52" t="s">
        <v>57</v>
      </c>
      <c r="C17" s="3" t="s">
        <v>48</v>
      </c>
      <c r="D17" s="1">
        <v>27123</v>
      </c>
      <c r="E17" s="53">
        <v>43689</v>
      </c>
      <c r="F17" s="54" t="s">
        <v>67</v>
      </c>
      <c r="G17" s="55">
        <v>97400</v>
      </c>
      <c r="H17" s="54">
        <v>12700</v>
      </c>
      <c r="I17" s="56">
        <v>7620</v>
      </c>
      <c r="J17" s="3">
        <v>59300</v>
      </c>
      <c r="K17" s="3">
        <v>0</v>
      </c>
      <c r="L17" s="3">
        <v>17780</v>
      </c>
      <c r="M17" s="3">
        <v>0</v>
      </c>
      <c r="N17" s="3"/>
      <c r="O17" s="8">
        <f t="shared" si="0"/>
        <v>0</v>
      </c>
      <c r="P17" s="34" t="s">
        <v>48</v>
      </c>
      <c r="Q17" s="1">
        <v>27123</v>
      </c>
      <c r="R17" s="25">
        <v>97400</v>
      </c>
      <c r="S17" s="3"/>
      <c r="T17" s="3"/>
      <c r="U17" s="4"/>
      <c r="V17" s="3"/>
      <c r="W17" s="5">
        <v>2469925</v>
      </c>
      <c r="X17" s="4"/>
      <c r="Y17" s="3">
        <v>25400</v>
      </c>
      <c r="Z17" s="4"/>
      <c r="AA17" s="3">
        <v>7620</v>
      </c>
      <c r="AB17" s="3"/>
      <c r="AC17" s="3">
        <v>17780</v>
      </c>
      <c r="AD17" s="3">
        <v>7620</v>
      </c>
      <c r="AE17" s="25" t="s">
        <v>54</v>
      </c>
      <c r="AF17" s="2"/>
      <c r="AG17" s="3"/>
      <c r="AH17" s="8">
        <v>17780</v>
      </c>
      <c r="AI17" s="17"/>
      <c r="AJ17" s="13" t="s">
        <v>40</v>
      </c>
    </row>
    <row r="18" spans="1:36" x14ac:dyDescent="0.25">
      <c r="A18" s="7">
        <v>10</v>
      </c>
      <c r="B18" s="52" t="s">
        <v>57</v>
      </c>
      <c r="C18" s="3" t="s">
        <v>46</v>
      </c>
      <c r="D18" s="1">
        <v>28942</v>
      </c>
      <c r="E18" s="53">
        <v>43452</v>
      </c>
      <c r="F18" s="54" t="s">
        <v>68</v>
      </c>
      <c r="G18" s="55">
        <v>286496</v>
      </c>
      <c r="H18" s="54">
        <v>0</v>
      </c>
      <c r="I18" s="56">
        <v>85915.199999999997</v>
      </c>
      <c r="J18" s="3">
        <v>0</v>
      </c>
      <c r="K18" s="3">
        <v>112</v>
      </c>
      <c r="L18" s="3">
        <v>200468.8</v>
      </c>
      <c r="M18" s="3">
        <v>0</v>
      </c>
      <c r="N18" s="3"/>
      <c r="O18" s="8">
        <f t="shared" si="0"/>
        <v>0</v>
      </c>
      <c r="P18" s="34" t="s">
        <v>46</v>
      </c>
      <c r="Q18" s="1">
        <v>28942</v>
      </c>
      <c r="R18" s="25">
        <v>286496</v>
      </c>
      <c r="S18" s="3"/>
      <c r="T18" s="3"/>
      <c r="U18" s="4"/>
      <c r="V18" s="3"/>
      <c r="W18" s="5">
        <v>2215840</v>
      </c>
      <c r="X18" s="4"/>
      <c r="Y18" s="3">
        <v>286384</v>
      </c>
      <c r="Z18" s="4"/>
      <c r="AA18" s="3">
        <v>85915.199999999997</v>
      </c>
      <c r="AB18" s="3"/>
      <c r="AC18" s="3">
        <v>200468.8</v>
      </c>
      <c r="AD18" s="3">
        <v>85915.199999999997</v>
      </c>
      <c r="AE18" s="25" t="s">
        <v>54</v>
      </c>
      <c r="AF18" s="2"/>
      <c r="AG18" s="3"/>
      <c r="AH18" s="8">
        <v>200468.8</v>
      </c>
      <c r="AI18" s="17"/>
      <c r="AJ18" s="13" t="s">
        <v>40</v>
      </c>
    </row>
    <row r="19" spans="1:36" x14ac:dyDescent="0.25">
      <c r="A19" s="7">
        <v>11</v>
      </c>
      <c r="B19" s="52" t="s">
        <v>57</v>
      </c>
      <c r="C19" s="3" t="s">
        <v>46</v>
      </c>
      <c r="D19" s="1">
        <v>31462</v>
      </c>
      <c r="E19" s="53">
        <v>43454</v>
      </c>
      <c r="F19" s="54" t="s">
        <v>68</v>
      </c>
      <c r="G19" s="55">
        <v>95515</v>
      </c>
      <c r="H19" s="54">
        <v>0</v>
      </c>
      <c r="I19" s="56">
        <v>9551.6999999999989</v>
      </c>
      <c r="J19" s="3">
        <v>0</v>
      </c>
      <c r="K19" s="3">
        <v>63676</v>
      </c>
      <c r="L19" s="3">
        <v>22287.3</v>
      </c>
      <c r="M19" s="3">
        <v>0</v>
      </c>
      <c r="N19" s="3"/>
      <c r="O19" s="8">
        <f t="shared" si="0"/>
        <v>0</v>
      </c>
      <c r="P19" s="34" t="s">
        <v>46</v>
      </c>
      <c r="Q19" s="1">
        <v>31462</v>
      </c>
      <c r="R19" s="25">
        <v>95515</v>
      </c>
      <c r="S19" s="3"/>
      <c r="T19" s="3"/>
      <c r="U19" s="4"/>
      <c r="V19" s="3"/>
      <c r="W19" s="5">
        <v>2214091</v>
      </c>
      <c r="X19" s="4"/>
      <c r="Y19" s="3">
        <v>31839</v>
      </c>
      <c r="Z19" s="4"/>
      <c r="AA19" s="3">
        <v>9551.6999999999989</v>
      </c>
      <c r="AB19" s="3"/>
      <c r="AC19" s="3">
        <v>22287.3</v>
      </c>
      <c r="AD19" s="3">
        <v>9551.6999999999989</v>
      </c>
      <c r="AE19" s="25" t="s">
        <v>54</v>
      </c>
      <c r="AF19" s="2"/>
      <c r="AG19" s="3"/>
      <c r="AH19" s="8">
        <v>22287.3</v>
      </c>
      <c r="AI19" s="17"/>
      <c r="AJ19" s="13" t="s">
        <v>40</v>
      </c>
    </row>
    <row r="20" spans="1:36" x14ac:dyDescent="0.25">
      <c r="A20" s="7">
        <v>12</v>
      </c>
      <c r="B20" s="52" t="s">
        <v>57</v>
      </c>
      <c r="C20" s="3" t="s">
        <v>49</v>
      </c>
      <c r="D20" s="1">
        <v>31550</v>
      </c>
      <c r="E20" s="53">
        <v>43698</v>
      </c>
      <c r="F20" s="54" t="s">
        <v>69</v>
      </c>
      <c r="G20" s="55">
        <v>42540</v>
      </c>
      <c r="H20" s="54">
        <v>0</v>
      </c>
      <c r="I20" s="56">
        <v>882</v>
      </c>
      <c r="J20" s="3">
        <v>0</v>
      </c>
      <c r="K20" s="3">
        <v>39600</v>
      </c>
      <c r="L20" s="3">
        <v>2058</v>
      </c>
      <c r="M20" s="3">
        <v>0</v>
      </c>
      <c r="N20" s="3"/>
      <c r="O20" s="8">
        <f t="shared" si="0"/>
        <v>0</v>
      </c>
      <c r="P20" s="34" t="s">
        <v>49</v>
      </c>
      <c r="Q20" s="1">
        <v>31550</v>
      </c>
      <c r="R20" s="25">
        <v>42540</v>
      </c>
      <c r="S20" s="3"/>
      <c r="T20" s="3"/>
      <c r="U20" s="4"/>
      <c r="V20" s="3"/>
      <c r="W20" s="5">
        <v>2481348</v>
      </c>
      <c r="X20" s="4"/>
      <c r="Y20" s="3">
        <v>2940</v>
      </c>
      <c r="Z20" s="4"/>
      <c r="AA20" s="3">
        <v>882</v>
      </c>
      <c r="AB20" s="3"/>
      <c r="AC20" s="3">
        <v>2058</v>
      </c>
      <c r="AD20" s="3">
        <v>882</v>
      </c>
      <c r="AE20" s="25" t="s">
        <v>54</v>
      </c>
      <c r="AF20" s="2"/>
      <c r="AG20" s="3"/>
      <c r="AH20" s="8">
        <v>2058</v>
      </c>
      <c r="AI20" s="17"/>
      <c r="AJ20" s="13" t="s">
        <v>40</v>
      </c>
    </row>
    <row r="21" spans="1:36" x14ac:dyDescent="0.25">
      <c r="A21" s="7">
        <v>13</v>
      </c>
      <c r="B21" s="52" t="s">
        <v>57</v>
      </c>
      <c r="C21" s="3" t="s">
        <v>46</v>
      </c>
      <c r="D21" s="1">
        <v>33473</v>
      </c>
      <c r="E21" s="53">
        <v>43455</v>
      </c>
      <c r="F21" s="54" t="s">
        <v>70</v>
      </c>
      <c r="G21" s="55">
        <v>298417</v>
      </c>
      <c r="H21" s="54">
        <v>0</v>
      </c>
      <c r="I21" s="56">
        <v>46224</v>
      </c>
      <c r="J21" s="55">
        <v>0</v>
      </c>
      <c r="K21" s="3">
        <v>144337</v>
      </c>
      <c r="L21" s="3">
        <v>107856</v>
      </c>
      <c r="M21" s="3">
        <v>0</v>
      </c>
      <c r="N21" s="3"/>
      <c r="O21" s="8">
        <f t="shared" si="0"/>
        <v>0</v>
      </c>
      <c r="P21" s="34" t="s">
        <v>46</v>
      </c>
      <c r="Q21" s="1">
        <v>33473</v>
      </c>
      <c r="R21" s="25">
        <v>298417</v>
      </c>
      <c r="S21" s="3"/>
      <c r="T21" s="3"/>
      <c r="U21" s="4"/>
      <c r="V21" s="3"/>
      <c r="W21" s="5">
        <v>2214042</v>
      </c>
      <c r="X21" s="4"/>
      <c r="Y21" s="3">
        <v>154080</v>
      </c>
      <c r="Z21" s="4"/>
      <c r="AA21" s="3">
        <v>46224</v>
      </c>
      <c r="AB21" s="3"/>
      <c r="AC21" s="3">
        <v>107856</v>
      </c>
      <c r="AD21" s="3">
        <v>46224</v>
      </c>
      <c r="AE21" s="25" t="s">
        <v>54</v>
      </c>
      <c r="AF21" s="2"/>
      <c r="AG21" s="3"/>
      <c r="AH21" s="8">
        <v>107856</v>
      </c>
      <c r="AI21" s="17"/>
      <c r="AJ21" s="13" t="s">
        <v>40</v>
      </c>
    </row>
    <row r="22" spans="1:36" x14ac:dyDescent="0.25">
      <c r="A22" s="7">
        <v>14</v>
      </c>
      <c r="B22" s="52" t="s">
        <v>57</v>
      </c>
      <c r="C22" s="3" t="s">
        <v>46</v>
      </c>
      <c r="D22" s="1">
        <v>33478</v>
      </c>
      <c r="E22" s="53">
        <v>43455</v>
      </c>
      <c r="F22" s="54" t="s">
        <v>70</v>
      </c>
      <c r="G22" s="55">
        <v>130526</v>
      </c>
      <c r="H22" s="54">
        <v>0</v>
      </c>
      <c r="I22" s="56">
        <v>12929.1</v>
      </c>
      <c r="J22" s="3">
        <v>0</v>
      </c>
      <c r="K22" s="3">
        <v>87429</v>
      </c>
      <c r="L22" s="3">
        <v>30167.899999999998</v>
      </c>
      <c r="M22" s="3">
        <v>0</v>
      </c>
      <c r="N22" s="3"/>
      <c r="O22" s="8">
        <f t="shared" si="0"/>
        <v>0</v>
      </c>
      <c r="P22" s="34" t="s">
        <v>46</v>
      </c>
      <c r="Q22" s="1">
        <v>33478</v>
      </c>
      <c r="R22" s="25">
        <v>130526</v>
      </c>
      <c r="S22" s="3"/>
      <c r="T22" s="3"/>
      <c r="U22" s="4"/>
      <c r="V22" s="3"/>
      <c r="W22" s="5">
        <v>2214044</v>
      </c>
      <c r="X22" s="4"/>
      <c r="Y22" s="3">
        <v>43097</v>
      </c>
      <c r="Z22" s="4"/>
      <c r="AA22" s="3">
        <v>12929.1</v>
      </c>
      <c r="AB22" s="3"/>
      <c r="AC22" s="3">
        <v>30167.899999999998</v>
      </c>
      <c r="AD22" s="3">
        <v>12929.1</v>
      </c>
      <c r="AE22" s="25" t="s">
        <v>54</v>
      </c>
      <c r="AF22" s="2"/>
      <c r="AG22" s="3"/>
      <c r="AH22" s="8">
        <v>30167.899999999998</v>
      </c>
      <c r="AI22" s="17"/>
      <c r="AJ22" s="13" t="s">
        <v>40</v>
      </c>
    </row>
    <row r="23" spans="1:36" x14ac:dyDescent="0.25">
      <c r="A23" s="7">
        <v>15</v>
      </c>
      <c r="B23" s="52" t="s">
        <v>57</v>
      </c>
      <c r="C23" s="3" t="s">
        <v>46</v>
      </c>
      <c r="D23" s="1">
        <v>36783</v>
      </c>
      <c r="E23" s="53">
        <v>43461</v>
      </c>
      <c r="F23" s="54" t="s">
        <v>71</v>
      </c>
      <c r="G23" s="55">
        <v>69360</v>
      </c>
      <c r="H23" s="54">
        <v>0</v>
      </c>
      <c r="I23" s="56">
        <v>156</v>
      </c>
      <c r="J23" s="3">
        <v>0</v>
      </c>
      <c r="K23" s="3">
        <v>68840</v>
      </c>
      <c r="L23" s="3">
        <v>364</v>
      </c>
      <c r="M23" s="3">
        <v>0</v>
      </c>
      <c r="N23" s="3"/>
      <c r="O23" s="8">
        <f t="shared" si="0"/>
        <v>0</v>
      </c>
      <c r="P23" s="34" t="s">
        <v>46</v>
      </c>
      <c r="Q23" s="1">
        <v>36783</v>
      </c>
      <c r="R23" s="25">
        <v>69360</v>
      </c>
      <c r="S23" s="3"/>
      <c r="T23" s="3"/>
      <c r="U23" s="4"/>
      <c r="V23" s="3"/>
      <c r="W23" s="5">
        <v>2229110</v>
      </c>
      <c r="X23" s="4"/>
      <c r="Y23" s="3">
        <v>520</v>
      </c>
      <c r="Z23" s="4"/>
      <c r="AA23" s="3">
        <v>156</v>
      </c>
      <c r="AB23" s="3"/>
      <c r="AC23" s="3">
        <v>364</v>
      </c>
      <c r="AD23" s="3">
        <v>156</v>
      </c>
      <c r="AE23" s="25" t="s">
        <v>54</v>
      </c>
      <c r="AF23" s="2"/>
      <c r="AG23" s="3"/>
      <c r="AH23" s="8">
        <v>364</v>
      </c>
      <c r="AI23" s="17"/>
      <c r="AJ23" s="13" t="s">
        <v>40</v>
      </c>
    </row>
    <row r="24" spans="1:36" x14ac:dyDescent="0.25">
      <c r="A24" s="7">
        <v>16</v>
      </c>
      <c r="B24" s="52" t="s">
        <v>57</v>
      </c>
      <c r="C24" s="3" t="s">
        <v>45</v>
      </c>
      <c r="D24" s="1">
        <v>42569</v>
      </c>
      <c r="E24" s="53">
        <v>43839</v>
      </c>
      <c r="F24" s="54" t="s">
        <v>72</v>
      </c>
      <c r="G24" s="55">
        <v>367886</v>
      </c>
      <c r="H24" s="54">
        <v>0</v>
      </c>
      <c r="I24" s="56">
        <v>55182.9</v>
      </c>
      <c r="J24" s="3">
        <v>0</v>
      </c>
      <c r="K24" s="3">
        <v>183943</v>
      </c>
      <c r="L24" s="3">
        <v>128760.09999999999</v>
      </c>
      <c r="M24" s="3">
        <v>0</v>
      </c>
      <c r="N24" s="3"/>
      <c r="O24" s="8">
        <f t="shared" si="0"/>
        <v>0</v>
      </c>
      <c r="P24" s="34" t="s">
        <v>45</v>
      </c>
      <c r="Q24" s="1">
        <v>42569</v>
      </c>
      <c r="R24" s="25">
        <v>367886</v>
      </c>
      <c r="S24" s="3"/>
      <c r="T24" s="3"/>
      <c r="U24" s="4"/>
      <c r="V24" s="3"/>
      <c r="W24" s="5">
        <v>2680165</v>
      </c>
      <c r="X24" s="4"/>
      <c r="Y24" s="3">
        <v>183943</v>
      </c>
      <c r="Z24" s="4"/>
      <c r="AA24" s="3">
        <v>55182.9</v>
      </c>
      <c r="AB24" s="3"/>
      <c r="AC24" s="3">
        <v>128760.09999999999</v>
      </c>
      <c r="AD24" s="3">
        <v>55182.9</v>
      </c>
      <c r="AE24" s="25" t="s">
        <v>54</v>
      </c>
      <c r="AF24" s="2"/>
      <c r="AG24" s="3"/>
      <c r="AH24" s="8">
        <v>128760.09999999999</v>
      </c>
      <c r="AI24" s="17"/>
      <c r="AJ24" s="13" t="s">
        <v>40</v>
      </c>
    </row>
    <row r="25" spans="1:36" x14ac:dyDescent="0.25">
      <c r="A25" s="7">
        <v>17</v>
      </c>
      <c r="B25" s="52" t="s">
        <v>57</v>
      </c>
      <c r="C25" s="3" t="s">
        <v>46</v>
      </c>
      <c r="D25" s="1">
        <v>42819</v>
      </c>
      <c r="E25" s="53">
        <v>43469</v>
      </c>
      <c r="F25" s="54" t="s">
        <v>73</v>
      </c>
      <c r="G25" s="55">
        <v>214872</v>
      </c>
      <c r="H25" s="54">
        <v>0</v>
      </c>
      <c r="I25" s="56">
        <v>64436.399999999994</v>
      </c>
      <c r="J25" s="3">
        <v>0</v>
      </c>
      <c r="K25" s="3">
        <v>84</v>
      </c>
      <c r="L25" s="3">
        <v>150351.59999999998</v>
      </c>
      <c r="M25" s="3">
        <v>0</v>
      </c>
      <c r="N25" s="3"/>
      <c r="O25" s="8">
        <f t="shared" si="0"/>
        <v>0</v>
      </c>
      <c r="P25" s="34" t="s">
        <v>46</v>
      </c>
      <c r="Q25" s="1">
        <v>42819</v>
      </c>
      <c r="R25" s="25">
        <v>214872</v>
      </c>
      <c r="S25" s="3"/>
      <c r="T25" s="3"/>
      <c r="U25" s="4"/>
      <c r="V25" s="3"/>
      <c r="W25" s="5">
        <v>2216669</v>
      </c>
      <c r="X25" s="4"/>
      <c r="Y25" s="3">
        <v>214788</v>
      </c>
      <c r="Z25" s="4"/>
      <c r="AA25" s="3">
        <v>64436.399999999994</v>
      </c>
      <c r="AB25" s="3"/>
      <c r="AC25" s="3">
        <v>150351.59999999998</v>
      </c>
      <c r="AD25" s="3">
        <v>64436.399999999994</v>
      </c>
      <c r="AE25" s="25" t="s">
        <v>54</v>
      </c>
      <c r="AF25" s="2"/>
      <c r="AG25" s="3"/>
      <c r="AH25" s="8">
        <v>150351.59999999998</v>
      </c>
      <c r="AI25" s="17"/>
      <c r="AJ25" s="13" t="s">
        <v>40</v>
      </c>
    </row>
    <row r="26" spans="1:36" x14ac:dyDescent="0.25">
      <c r="A26" s="7">
        <v>18</v>
      </c>
      <c r="B26" s="52" t="s">
        <v>57</v>
      </c>
      <c r="C26" s="3" t="s">
        <v>46</v>
      </c>
      <c r="D26" s="1">
        <v>42949</v>
      </c>
      <c r="E26" s="53">
        <v>43469</v>
      </c>
      <c r="F26" s="54" t="s">
        <v>73</v>
      </c>
      <c r="G26" s="55">
        <v>142292</v>
      </c>
      <c r="H26" s="54">
        <v>0</v>
      </c>
      <c r="I26" s="56">
        <v>21933.599999999999</v>
      </c>
      <c r="J26" s="3">
        <v>0</v>
      </c>
      <c r="K26" s="3">
        <v>69180</v>
      </c>
      <c r="L26" s="3">
        <v>51178.399999999994</v>
      </c>
      <c r="M26" s="3">
        <v>0</v>
      </c>
      <c r="N26" s="3"/>
      <c r="O26" s="8">
        <f t="shared" si="0"/>
        <v>0</v>
      </c>
      <c r="P26" s="34" t="s">
        <v>46</v>
      </c>
      <c r="Q26" s="1">
        <v>42949</v>
      </c>
      <c r="R26" s="25">
        <v>142292</v>
      </c>
      <c r="S26" s="3"/>
      <c r="T26" s="3"/>
      <c r="U26" s="4"/>
      <c r="V26" s="3"/>
      <c r="W26" s="5">
        <v>2227868</v>
      </c>
      <c r="X26" s="4"/>
      <c r="Y26" s="3">
        <v>73112</v>
      </c>
      <c r="Z26" s="4"/>
      <c r="AA26" s="3">
        <v>21933.599999999999</v>
      </c>
      <c r="AB26" s="3"/>
      <c r="AC26" s="3">
        <v>51178.399999999994</v>
      </c>
      <c r="AD26" s="3">
        <v>21933.599999999999</v>
      </c>
      <c r="AE26" s="25" t="s">
        <v>54</v>
      </c>
      <c r="AF26" s="2"/>
      <c r="AG26" s="3"/>
      <c r="AH26" s="8">
        <v>51178.399999999994</v>
      </c>
      <c r="AI26" s="17"/>
      <c r="AJ26" s="13" t="s">
        <v>40</v>
      </c>
    </row>
    <row r="27" spans="1:36" x14ac:dyDescent="0.25">
      <c r="A27" s="7">
        <v>19</v>
      </c>
      <c r="B27" s="52" t="s">
        <v>57</v>
      </c>
      <c r="C27" s="3" t="s">
        <v>46</v>
      </c>
      <c r="D27" s="1">
        <v>45078</v>
      </c>
      <c r="E27" s="53">
        <v>43473</v>
      </c>
      <c r="F27" s="54" t="s">
        <v>74</v>
      </c>
      <c r="G27" s="55">
        <v>112419</v>
      </c>
      <c r="H27" s="54">
        <v>3200</v>
      </c>
      <c r="I27" s="56">
        <v>2.6999999999999997</v>
      </c>
      <c r="J27" s="3">
        <v>0</v>
      </c>
      <c r="K27" s="3">
        <v>109210</v>
      </c>
      <c r="L27" s="3">
        <v>6.3</v>
      </c>
      <c r="M27" s="3">
        <v>0</v>
      </c>
      <c r="N27" s="3"/>
      <c r="O27" s="8">
        <f t="shared" si="0"/>
        <v>2.9105606813573104E-12</v>
      </c>
      <c r="P27" s="34" t="s">
        <v>46</v>
      </c>
      <c r="Q27" s="1">
        <v>45078</v>
      </c>
      <c r="R27" s="25">
        <v>112419</v>
      </c>
      <c r="S27" s="3"/>
      <c r="T27" s="3"/>
      <c r="U27" s="4"/>
      <c r="V27" s="3"/>
      <c r="W27" s="5">
        <v>2228376</v>
      </c>
      <c r="X27" s="4"/>
      <c r="Y27" s="3">
        <v>9</v>
      </c>
      <c r="Z27" s="4"/>
      <c r="AA27" s="3">
        <v>2.6999999999999997</v>
      </c>
      <c r="AB27" s="3"/>
      <c r="AC27" s="3">
        <v>6.3</v>
      </c>
      <c r="AD27" s="3">
        <v>2.6999999999999997</v>
      </c>
      <c r="AE27" s="25" t="s">
        <v>54</v>
      </c>
      <c r="AF27" s="2"/>
      <c r="AG27" s="3"/>
      <c r="AH27" s="8">
        <v>6.3</v>
      </c>
      <c r="AI27" s="17"/>
      <c r="AJ27" s="13" t="s">
        <v>40</v>
      </c>
    </row>
    <row r="28" spans="1:36" x14ac:dyDescent="0.25">
      <c r="A28" s="7">
        <v>20</v>
      </c>
      <c r="B28" s="52" t="s">
        <v>57</v>
      </c>
      <c r="C28" s="3" t="s">
        <v>50</v>
      </c>
      <c r="D28" s="1">
        <v>52180</v>
      </c>
      <c r="E28" s="53">
        <v>43822</v>
      </c>
      <c r="F28" s="54" t="s">
        <v>75</v>
      </c>
      <c r="G28" s="55">
        <v>696385</v>
      </c>
      <c r="H28" s="54">
        <v>12700</v>
      </c>
      <c r="I28" s="56">
        <v>137731.5</v>
      </c>
      <c r="J28" s="3">
        <v>0</v>
      </c>
      <c r="K28" s="3">
        <v>224580</v>
      </c>
      <c r="L28" s="3">
        <v>321373.5</v>
      </c>
      <c r="M28" s="3">
        <v>0</v>
      </c>
      <c r="N28" s="3"/>
      <c r="O28" s="8">
        <f t="shared" si="0"/>
        <v>0</v>
      </c>
      <c r="P28" s="34" t="s">
        <v>50</v>
      </c>
      <c r="Q28" s="1">
        <v>52180</v>
      </c>
      <c r="R28" s="25">
        <v>696385</v>
      </c>
      <c r="S28" s="3"/>
      <c r="T28" s="3"/>
      <c r="U28" s="4"/>
      <c r="V28" s="3"/>
      <c r="W28" s="5">
        <v>2640770</v>
      </c>
      <c r="X28" s="4"/>
      <c r="Y28" s="3">
        <v>459105</v>
      </c>
      <c r="Z28" s="4"/>
      <c r="AA28" s="3">
        <v>137731.5</v>
      </c>
      <c r="AB28" s="3"/>
      <c r="AC28" s="3">
        <v>321373.5</v>
      </c>
      <c r="AD28" s="3">
        <v>137731.5</v>
      </c>
      <c r="AE28" s="25" t="s">
        <v>54</v>
      </c>
      <c r="AF28" s="2"/>
      <c r="AG28" s="3"/>
      <c r="AH28" s="8">
        <v>321373.5</v>
      </c>
      <c r="AI28" s="17"/>
      <c r="AJ28" s="13" t="s">
        <v>40</v>
      </c>
    </row>
    <row r="29" spans="1:36" x14ac:dyDescent="0.25">
      <c r="A29" s="7">
        <v>21</v>
      </c>
      <c r="B29" s="52" t="s">
        <v>57</v>
      </c>
      <c r="C29" s="3" t="s">
        <v>50</v>
      </c>
      <c r="D29" s="1">
        <v>53120</v>
      </c>
      <c r="E29" s="53">
        <v>43825</v>
      </c>
      <c r="F29" s="54" t="s">
        <v>75</v>
      </c>
      <c r="G29" s="55">
        <v>144083</v>
      </c>
      <c r="H29" s="54">
        <v>3200</v>
      </c>
      <c r="I29" s="56">
        <v>0.3</v>
      </c>
      <c r="J29" s="3">
        <v>0</v>
      </c>
      <c r="K29" s="3">
        <v>140883</v>
      </c>
      <c r="L29" s="3">
        <v>0.7</v>
      </c>
      <c r="M29" s="3">
        <v>0</v>
      </c>
      <c r="N29" s="3"/>
      <c r="O29" s="8">
        <f t="shared" si="0"/>
        <v>-0.99999999998835842</v>
      </c>
      <c r="P29" s="34" t="s">
        <v>50</v>
      </c>
      <c r="Q29" s="1">
        <v>53120</v>
      </c>
      <c r="R29" s="25">
        <v>144083</v>
      </c>
      <c r="S29" s="3"/>
      <c r="T29" s="3"/>
      <c r="U29" s="4"/>
      <c r="V29" s="3"/>
      <c r="W29" s="5">
        <v>2641283</v>
      </c>
      <c r="X29" s="4"/>
      <c r="Y29" s="3">
        <v>1</v>
      </c>
      <c r="Z29" s="4"/>
      <c r="AA29" s="3">
        <v>0.3</v>
      </c>
      <c r="AB29" s="3"/>
      <c r="AC29" s="3">
        <v>0.7</v>
      </c>
      <c r="AD29" s="3">
        <v>0.3</v>
      </c>
      <c r="AE29" s="25" t="s">
        <v>54</v>
      </c>
      <c r="AF29" s="2"/>
      <c r="AG29" s="3"/>
      <c r="AH29" s="8">
        <v>0.7</v>
      </c>
      <c r="AI29" s="17"/>
      <c r="AJ29" s="13" t="s">
        <v>40</v>
      </c>
    </row>
    <row r="30" spans="1:36" x14ac:dyDescent="0.25">
      <c r="A30" s="7">
        <v>22</v>
      </c>
      <c r="B30" s="52" t="s">
        <v>57</v>
      </c>
      <c r="C30" s="3" t="s">
        <v>51</v>
      </c>
      <c r="D30" s="1">
        <v>86115</v>
      </c>
      <c r="E30" s="53">
        <v>43854</v>
      </c>
      <c r="F30" s="54" t="s">
        <v>72</v>
      </c>
      <c r="G30" s="55">
        <v>86635</v>
      </c>
      <c r="H30" s="54">
        <v>3400</v>
      </c>
      <c r="I30" s="56">
        <v>0.3</v>
      </c>
      <c r="J30" s="3">
        <v>0</v>
      </c>
      <c r="K30" s="3">
        <v>83234</v>
      </c>
      <c r="L30" s="3">
        <v>0.7</v>
      </c>
      <c r="M30" s="3">
        <v>0</v>
      </c>
      <c r="N30" s="3"/>
      <c r="O30" s="8">
        <f t="shared" si="0"/>
        <v>-2.9103386367523854E-12</v>
      </c>
      <c r="P30" s="34" t="s">
        <v>51</v>
      </c>
      <c r="Q30" s="1">
        <v>86115</v>
      </c>
      <c r="R30" s="25">
        <v>86635</v>
      </c>
      <c r="S30" s="3"/>
      <c r="T30" s="3"/>
      <c r="U30" s="4"/>
      <c r="V30" s="3"/>
      <c r="W30" s="5">
        <v>2680119</v>
      </c>
      <c r="X30" s="4"/>
      <c r="Y30" s="3">
        <v>1</v>
      </c>
      <c r="Z30" s="4"/>
      <c r="AA30" s="3">
        <v>0.3</v>
      </c>
      <c r="AB30" s="3"/>
      <c r="AC30" s="3">
        <v>0.7</v>
      </c>
      <c r="AD30" s="3">
        <v>0.3</v>
      </c>
      <c r="AE30" s="25" t="s">
        <v>54</v>
      </c>
      <c r="AF30" s="2"/>
      <c r="AG30" s="3"/>
      <c r="AH30" s="8">
        <v>0.7</v>
      </c>
      <c r="AI30" s="17"/>
      <c r="AJ30" s="13" t="s">
        <v>40</v>
      </c>
    </row>
    <row r="31" spans="1:36" x14ac:dyDescent="0.25">
      <c r="A31" s="7">
        <v>23</v>
      </c>
      <c r="B31" s="52" t="s">
        <v>57</v>
      </c>
      <c r="C31" s="3" t="s">
        <v>46</v>
      </c>
      <c r="D31" s="1">
        <v>100741</v>
      </c>
      <c r="E31" s="53">
        <v>43542</v>
      </c>
      <c r="F31" s="54" t="s">
        <v>76</v>
      </c>
      <c r="G31" s="55">
        <v>29729</v>
      </c>
      <c r="H31" s="54">
        <v>12700</v>
      </c>
      <c r="I31" s="56">
        <v>135</v>
      </c>
      <c r="J31" s="3">
        <v>0</v>
      </c>
      <c r="K31" s="3">
        <v>16579</v>
      </c>
      <c r="L31" s="3">
        <v>315</v>
      </c>
      <c r="M31" s="3">
        <v>0</v>
      </c>
      <c r="N31" s="3"/>
      <c r="O31" s="8">
        <f t="shared" si="0"/>
        <v>0</v>
      </c>
      <c r="P31" s="34" t="s">
        <v>46</v>
      </c>
      <c r="Q31" s="1">
        <v>100741</v>
      </c>
      <c r="R31" s="25">
        <v>29729</v>
      </c>
      <c r="S31" s="3"/>
      <c r="T31" s="3"/>
      <c r="U31" s="4"/>
      <c r="V31" s="3"/>
      <c r="W31" s="5">
        <v>2292670</v>
      </c>
      <c r="X31" s="4"/>
      <c r="Y31" s="3">
        <v>450</v>
      </c>
      <c r="Z31" s="4"/>
      <c r="AA31" s="3">
        <v>135</v>
      </c>
      <c r="AB31" s="3"/>
      <c r="AC31" s="3">
        <v>315</v>
      </c>
      <c r="AD31" s="3">
        <v>135</v>
      </c>
      <c r="AE31" s="25" t="s">
        <v>54</v>
      </c>
      <c r="AF31" s="2"/>
      <c r="AG31" s="3"/>
      <c r="AH31" s="8">
        <v>315</v>
      </c>
      <c r="AI31" s="17"/>
      <c r="AJ31" s="13" t="s">
        <v>40</v>
      </c>
    </row>
    <row r="32" spans="1:36" x14ac:dyDescent="0.25">
      <c r="A32" s="7">
        <v>24</v>
      </c>
      <c r="B32" s="52" t="s">
        <v>57</v>
      </c>
      <c r="C32" s="3" t="s">
        <v>47</v>
      </c>
      <c r="D32" s="1">
        <v>110031</v>
      </c>
      <c r="E32" s="53">
        <v>43801</v>
      </c>
      <c r="F32" s="54" t="s">
        <v>77</v>
      </c>
      <c r="G32" s="55">
        <v>38508</v>
      </c>
      <c r="H32" s="54">
        <v>3200</v>
      </c>
      <c r="I32" s="56">
        <v>9090</v>
      </c>
      <c r="J32" s="3">
        <v>0</v>
      </c>
      <c r="K32" s="3">
        <v>5008</v>
      </c>
      <c r="L32" s="3">
        <v>21210</v>
      </c>
      <c r="M32" s="3">
        <v>0</v>
      </c>
      <c r="N32" s="3"/>
      <c r="O32" s="8">
        <f t="shared" si="0"/>
        <v>0</v>
      </c>
      <c r="P32" s="34" t="s">
        <v>47</v>
      </c>
      <c r="Q32" s="1">
        <v>110031</v>
      </c>
      <c r="R32" s="25">
        <v>38508</v>
      </c>
      <c r="S32" s="3"/>
      <c r="T32" s="3"/>
      <c r="U32" s="4"/>
      <c r="V32" s="3"/>
      <c r="W32" s="5">
        <v>2611607</v>
      </c>
      <c r="X32" s="4"/>
      <c r="Y32" s="3">
        <v>30300</v>
      </c>
      <c r="Z32" s="4"/>
      <c r="AA32" s="3">
        <v>9090</v>
      </c>
      <c r="AB32" s="3"/>
      <c r="AC32" s="3">
        <v>21210</v>
      </c>
      <c r="AD32" s="3">
        <v>9090</v>
      </c>
      <c r="AE32" s="25" t="s">
        <v>54</v>
      </c>
      <c r="AF32" s="2"/>
      <c r="AG32" s="3"/>
      <c r="AH32" s="8">
        <v>21210</v>
      </c>
      <c r="AI32" s="17"/>
      <c r="AJ32" s="13" t="s">
        <v>40</v>
      </c>
    </row>
    <row r="33" spans="1:36" x14ac:dyDescent="0.25">
      <c r="A33" s="7">
        <v>25</v>
      </c>
      <c r="B33" s="52" t="s">
        <v>58</v>
      </c>
      <c r="C33" s="3" t="s">
        <v>49</v>
      </c>
      <c r="D33" s="1">
        <v>6033</v>
      </c>
      <c r="E33" s="53">
        <v>43494</v>
      </c>
      <c r="F33" s="54" t="s">
        <v>78</v>
      </c>
      <c r="G33" s="55">
        <v>3591</v>
      </c>
      <c r="H33" s="54">
        <v>0</v>
      </c>
      <c r="I33" s="56">
        <v>1060.2</v>
      </c>
      <c r="J33" s="3">
        <v>57</v>
      </c>
      <c r="K33" s="3">
        <v>0</v>
      </c>
      <c r="L33" s="3">
        <v>2473.7999999999997</v>
      </c>
      <c r="M33" s="3">
        <v>0</v>
      </c>
      <c r="N33" s="3"/>
      <c r="O33" s="8">
        <f t="shared" si="0"/>
        <v>0</v>
      </c>
      <c r="P33" s="34" t="s">
        <v>49</v>
      </c>
      <c r="Q33" s="1">
        <v>6033</v>
      </c>
      <c r="R33" s="25">
        <v>3591</v>
      </c>
      <c r="S33" s="3"/>
      <c r="T33" s="3"/>
      <c r="U33" s="4"/>
      <c r="V33" s="3"/>
      <c r="W33" s="5">
        <v>2261133</v>
      </c>
      <c r="X33" s="4"/>
      <c r="Y33" s="3">
        <v>3534</v>
      </c>
      <c r="Z33" s="4"/>
      <c r="AA33" s="3">
        <v>1060.2</v>
      </c>
      <c r="AB33" s="3"/>
      <c r="AC33" s="3">
        <v>2473.7999999999997</v>
      </c>
      <c r="AD33" s="3">
        <v>1060.2</v>
      </c>
      <c r="AE33" s="2" t="s">
        <v>55</v>
      </c>
      <c r="AF33" s="2"/>
      <c r="AG33" s="3"/>
      <c r="AH33" s="8">
        <v>2473.7999999999997</v>
      </c>
      <c r="AI33" s="17"/>
      <c r="AJ33" s="13" t="s">
        <v>40</v>
      </c>
    </row>
    <row r="34" spans="1:36" x14ac:dyDescent="0.25">
      <c r="A34" s="7">
        <v>26</v>
      </c>
      <c r="B34" s="52" t="s">
        <v>58</v>
      </c>
      <c r="C34" s="3" t="s">
        <v>52</v>
      </c>
      <c r="D34" s="1">
        <v>10499</v>
      </c>
      <c r="E34" s="53">
        <v>43489</v>
      </c>
      <c r="F34" s="54" t="s">
        <v>78</v>
      </c>
      <c r="G34" s="55">
        <v>13860</v>
      </c>
      <c r="H34" s="54">
        <v>0</v>
      </c>
      <c r="I34" s="56">
        <v>4111.8</v>
      </c>
      <c r="J34" s="3">
        <v>154</v>
      </c>
      <c r="K34" s="3">
        <v>0</v>
      </c>
      <c r="L34" s="3">
        <v>9594.1999999999989</v>
      </c>
      <c r="M34" s="3">
        <v>0</v>
      </c>
      <c r="N34" s="3"/>
      <c r="O34" s="8">
        <f t="shared" si="0"/>
        <v>0</v>
      </c>
      <c r="P34" s="34" t="s">
        <v>52</v>
      </c>
      <c r="Q34" s="1">
        <v>10499</v>
      </c>
      <c r="R34" s="25">
        <v>13860</v>
      </c>
      <c r="S34" s="3"/>
      <c r="T34" s="3"/>
      <c r="U34" s="4"/>
      <c r="V34" s="3"/>
      <c r="W34" s="5">
        <v>2261189</v>
      </c>
      <c r="X34" s="4"/>
      <c r="Y34" s="3">
        <v>13706</v>
      </c>
      <c r="Z34" s="4"/>
      <c r="AA34" s="3">
        <v>4111.8</v>
      </c>
      <c r="AB34" s="3"/>
      <c r="AC34" s="3">
        <v>9594.1999999999989</v>
      </c>
      <c r="AD34" s="3">
        <v>4111.8</v>
      </c>
      <c r="AE34" s="2" t="s">
        <v>55</v>
      </c>
      <c r="AF34" s="2"/>
      <c r="AG34" s="3"/>
      <c r="AH34" s="8">
        <v>9594.1999999999989</v>
      </c>
      <c r="AI34" s="17"/>
      <c r="AJ34" s="13" t="s">
        <v>40</v>
      </c>
    </row>
    <row r="35" spans="1:36" x14ac:dyDescent="0.25">
      <c r="A35" s="7">
        <v>27</v>
      </c>
      <c r="B35" s="52" t="s">
        <v>58</v>
      </c>
      <c r="C35" s="3" t="s">
        <v>46</v>
      </c>
      <c r="D35" s="1">
        <v>42790</v>
      </c>
      <c r="E35" s="53">
        <v>43469</v>
      </c>
      <c r="F35" s="54" t="s">
        <v>78</v>
      </c>
      <c r="G35" s="55">
        <v>9546</v>
      </c>
      <c r="H35" s="54">
        <v>0</v>
      </c>
      <c r="I35" s="56">
        <v>1909.1999999999998</v>
      </c>
      <c r="J35" s="3">
        <v>3182</v>
      </c>
      <c r="K35" s="3">
        <v>0</v>
      </c>
      <c r="L35" s="3">
        <v>4454.7999999999993</v>
      </c>
      <c r="M35" s="3">
        <v>0</v>
      </c>
      <c r="N35" s="3"/>
      <c r="O35" s="8">
        <f t="shared" si="0"/>
        <v>0</v>
      </c>
      <c r="P35" s="34" t="s">
        <v>46</v>
      </c>
      <c r="Q35" s="1">
        <v>42790</v>
      </c>
      <c r="R35" s="25">
        <v>9546</v>
      </c>
      <c r="S35" s="3"/>
      <c r="T35" s="3"/>
      <c r="U35" s="4"/>
      <c r="V35" s="3"/>
      <c r="W35" s="5">
        <v>2260776</v>
      </c>
      <c r="X35" s="4"/>
      <c r="Y35" s="3">
        <v>6364</v>
      </c>
      <c r="Z35" s="4"/>
      <c r="AA35" s="3">
        <v>1909.1999999999998</v>
      </c>
      <c r="AB35" s="3"/>
      <c r="AC35" s="3">
        <v>4454.7999999999993</v>
      </c>
      <c r="AD35" s="3">
        <v>1909.1999999999998</v>
      </c>
      <c r="AE35" s="2" t="s">
        <v>55</v>
      </c>
      <c r="AF35" s="2"/>
      <c r="AG35" s="3"/>
      <c r="AH35" s="8">
        <v>4454.7999999999993</v>
      </c>
      <c r="AI35" s="17"/>
      <c r="AJ35" s="13" t="s">
        <v>40</v>
      </c>
    </row>
    <row r="36" spans="1:36" ht="15.75" thickBot="1" x14ac:dyDescent="0.3">
      <c r="A36" s="46">
        <v>28</v>
      </c>
      <c r="B36" s="57" t="s">
        <v>58</v>
      </c>
      <c r="C36" s="10" t="s">
        <v>53</v>
      </c>
      <c r="D36" s="9">
        <v>876588</v>
      </c>
      <c r="E36" s="58">
        <v>43264</v>
      </c>
      <c r="F36" s="59" t="s">
        <v>79</v>
      </c>
      <c r="G36" s="60">
        <v>600</v>
      </c>
      <c r="H36" s="59">
        <v>0</v>
      </c>
      <c r="I36" s="61">
        <v>174</v>
      </c>
      <c r="J36" s="10">
        <v>20</v>
      </c>
      <c r="K36" s="10">
        <v>0</v>
      </c>
      <c r="L36" s="10">
        <v>406</v>
      </c>
      <c r="M36" s="10">
        <v>0</v>
      </c>
      <c r="N36" s="10"/>
      <c r="O36" s="12">
        <f t="shared" si="0"/>
        <v>0</v>
      </c>
      <c r="P36" s="35" t="s">
        <v>53</v>
      </c>
      <c r="Q36" s="9">
        <v>876588</v>
      </c>
      <c r="R36" s="11">
        <v>600</v>
      </c>
      <c r="S36" s="10"/>
      <c r="T36" s="10"/>
      <c r="U36" s="14"/>
      <c r="V36" s="10"/>
      <c r="W36" s="15">
        <v>2293123</v>
      </c>
      <c r="X36" s="14"/>
      <c r="Y36" s="10">
        <v>580</v>
      </c>
      <c r="Z36" s="14"/>
      <c r="AA36" s="10">
        <v>174</v>
      </c>
      <c r="AB36" s="10"/>
      <c r="AC36" s="10">
        <v>406</v>
      </c>
      <c r="AD36" s="10">
        <v>174</v>
      </c>
      <c r="AE36" s="11" t="s">
        <v>55</v>
      </c>
      <c r="AF36" s="11"/>
      <c r="AG36" s="10"/>
      <c r="AH36" s="12">
        <v>406</v>
      </c>
      <c r="AI36" s="18"/>
      <c r="AJ36" s="16" t="s">
        <v>40</v>
      </c>
    </row>
    <row r="37" spans="1:36" x14ac:dyDescent="0.25">
      <c r="Y37" s="69">
        <f>SUM(Y9:Y36)</f>
        <v>2209218</v>
      </c>
      <c r="AA37" s="69">
        <f>SUM(AA9:AA36)</f>
        <v>662765.40000000014</v>
      </c>
      <c r="AC37" s="69">
        <f>SUM(AC9:AC36)</f>
        <v>1546452.5999999999</v>
      </c>
      <c r="AD37" s="69">
        <f>SUM(AD9:AD36)</f>
        <v>662765.40000000014</v>
      </c>
      <c r="AH37" s="69">
        <f>SUM(AH9:AH36)</f>
        <v>1546452.5999999999</v>
      </c>
    </row>
    <row r="38" spans="1:36" x14ac:dyDescent="0.25">
      <c r="G38" s="62"/>
      <c r="H38" s="62"/>
      <c r="I38" s="62"/>
      <c r="K38" s="62"/>
      <c r="L38" s="62"/>
      <c r="M38" s="62"/>
      <c r="R38" s="62"/>
      <c r="Y38" s="62"/>
      <c r="AA38" s="62"/>
      <c r="AC38" s="62"/>
      <c r="AD38" s="62"/>
      <c r="AH38" s="62"/>
    </row>
  </sheetData>
  <mergeCells count="2">
    <mergeCell ref="A7:O7"/>
    <mergeCell ref="P7:AH7"/>
  </mergeCells>
  <conditionalFormatting sqref="E30:E36">
    <cfRule type="expression" dxfId="29" priority="21">
      <formula>($AG30:$AG17207="Total general")</formula>
    </cfRule>
    <cfRule type="expression" dxfId="28" priority="22">
      <formula>($AG30:$AG17207="Total FACTURA PAGADA")</formula>
    </cfRule>
    <cfRule type="expression" dxfId="27" priority="23">
      <formula>($AG30:$AG17207="Total FACTURA EN TRAMITE DE AUDITORIA Y NO VENCIDA PARA PAGO")</formula>
    </cfRule>
    <cfRule type="expression" dxfId="26" priority="24">
      <formula>($AG30:$AG17207="Total FACTURA DEVUELTA")</formula>
    </cfRule>
    <cfRule type="expression" dxfId="25" priority="25">
      <formula>($AG30:$AG17207="Total FACTURA NO RECIBIDA")</formula>
    </cfRule>
  </conditionalFormatting>
  <conditionalFormatting sqref="E9:E29">
    <cfRule type="expression" dxfId="24" priority="26">
      <formula>($AG9:$AG17191="Total general")</formula>
    </cfRule>
    <cfRule type="expression" dxfId="23" priority="27">
      <formula>($AG9:$AG17191="Total FACTURA PAGADA")</formula>
    </cfRule>
    <cfRule type="expression" dxfId="22" priority="28">
      <formula>($AG9:$AG17191="Total FACTURA EN TRAMITE DE AUDITORIA Y NO VENCIDA PARA PAGO")</formula>
    </cfRule>
    <cfRule type="expression" dxfId="21" priority="29">
      <formula>($AG9:$AG17191="Total FACTURA DEVUELTA")</formula>
    </cfRule>
    <cfRule type="expression" dxfId="20" priority="30">
      <formula>($AG9:$AG17191="Total FACTURA NO RECIBIDA")</formula>
    </cfRule>
  </conditionalFormatting>
  <conditionalFormatting sqref="B30:B36">
    <cfRule type="expression" dxfId="19" priority="11">
      <formula>($AG30:$AG17207="Total general")</formula>
    </cfRule>
    <cfRule type="expression" dxfId="18" priority="12">
      <formula>($AG30:$AG17207="Total FACTURA PAGADA")</formula>
    </cfRule>
    <cfRule type="expression" dxfId="17" priority="13">
      <formula>($AG30:$AG17207="Total FACTURA EN TRAMITE DE AUDITORIA Y NO VENCIDA PARA PAGO")</formula>
    </cfRule>
    <cfRule type="expression" dxfId="16" priority="14">
      <formula>($AG30:$AG17207="Total FACTURA DEVUELTA")</formula>
    </cfRule>
    <cfRule type="expression" dxfId="15" priority="15">
      <formula>($AG30:$AG17207="Total FACTURA NO RECIBIDA")</formula>
    </cfRule>
  </conditionalFormatting>
  <conditionalFormatting sqref="B9:B29">
    <cfRule type="expression" dxfId="14" priority="16">
      <formula>($AG9:$AG17191="Total general")</formula>
    </cfRule>
    <cfRule type="expression" dxfId="13" priority="17">
      <formula>($AG9:$AG17191="Total FACTURA PAGADA")</formula>
    </cfRule>
    <cfRule type="expression" dxfId="12" priority="18">
      <formula>($AG9:$AG17191="Total FACTURA EN TRAMITE DE AUDITORIA Y NO VENCIDA PARA PAGO")</formula>
    </cfRule>
    <cfRule type="expression" dxfId="11" priority="19">
      <formula>($AG9:$AG17191="Total FACTURA DEVUELTA")</formula>
    </cfRule>
    <cfRule type="expression" dxfId="10" priority="20">
      <formula>($AG9:$AG17191="Total FACTURA NO RECIBIDA")</formula>
    </cfRule>
  </conditionalFormatting>
  <conditionalFormatting sqref="I30:I36">
    <cfRule type="expression" dxfId="9" priority="1">
      <formula>($AG30:$AG17207="Total general")</formula>
    </cfRule>
    <cfRule type="expression" dxfId="8" priority="2">
      <formula>($AG30:$AG17207="Total FACTURA PAGADA")</formula>
    </cfRule>
    <cfRule type="expression" dxfId="7" priority="3">
      <formula>($AG30:$AG17207="Total FACTURA EN TRAMITE DE AUDITORIA Y NO VENCIDA PARA PAGO")</formula>
    </cfRule>
    <cfRule type="expression" dxfId="6" priority="4">
      <formula>($AG30:$AG17207="Total FACTURA DEVUELTA")</formula>
    </cfRule>
    <cfRule type="expression" dxfId="5" priority="5">
      <formula>($AG30:$AG17207="Total FACTURA NO RECIBIDA")</formula>
    </cfRule>
  </conditionalFormatting>
  <conditionalFormatting sqref="I9:I29">
    <cfRule type="expression" dxfId="4" priority="6">
      <formula>($AG9:$AG17191="Total general")</formula>
    </cfRule>
    <cfRule type="expression" dxfId="3" priority="7">
      <formula>($AG9:$AG17191="Total FACTURA PAGADA")</formula>
    </cfRule>
    <cfRule type="expression" dxfId="2" priority="8">
      <formula>($AG9:$AG17191="Total FACTURA EN TRAMITE DE AUDITORIA Y NO VENCIDA PARA PAGO")</formula>
    </cfRule>
    <cfRule type="expression" dxfId="1" priority="9">
      <formula>($AG9:$AG17191="Total FACTURA DEVUELTA")</formula>
    </cfRule>
    <cfRule type="expression" dxfId="0" priority="10">
      <formula>($AG9:$AG17191="Total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7CAA15-67C0-405F-A0B5-3F81E732A0AE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1c65f6ce-aca7-4909-b6ba-98ecff88dfcd"/>
    <ds:schemaRef ds:uri="2a64215c-eb21-470d-852f-db9fc60a131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AIFT010-HELPHARMA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